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_Investor Relations\01_Präsentationen\3_Portfolio\2022\DKR_Portfolio_31_03_2022\"/>
    </mc:Choice>
  </mc:AlternateContent>
  <xr:revisionPtr revIDLastSave="0" documentId="13_ncr:1_{1203E7DD-E76A-4E26-AA32-8B94BBD952A1}" xr6:coauthVersionLast="47" xr6:coauthVersionMax="47" xr10:uidLastSave="{00000000-0000-0000-0000-000000000000}"/>
  <bookViews>
    <workbookView xWindow="-28920" yWindow="-120" windowWidth="29040" windowHeight="15840" xr2:uid="{62779B8B-6A91-4254-B14F-E27A74756B16}"/>
  </bookViews>
  <sheets>
    <sheet name="Portfolio DKR" sheetId="1" r:id="rId1"/>
  </sheets>
  <definedNames>
    <definedName name="_xlnm.Print_Area" localSheetId="0">'Portfolio DKR'!$B$1:$S$184</definedName>
    <definedName name="_xlnm.Print_Titles" localSheetId="0">'Portfolio DKR'!$6:$8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01" i="1" l="1"/>
  <c r="O199" i="1"/>
  <c r="N199" i="1"/>
  <c r="M199" i="1"/>
  <c r="Q200" i="1"/>
  <c r="Q201" i="1"/>
  <c r="K199" i="1"/>
  <c r="P199" i="1"/>
  <c r="L201" i="1"/>
  <c r="P201" i="1"/>
  <c r="M201" i="1"/>
  <c r="N201" i="1" s="1"/>
  <c r="K201" i="1"/>
  <c r="J201" i="1"/>
  <c r="I201" i="1"/>
  <c r="P200" i="1"/>
  <c r="O200" i="1"/>
  <c r="M200" i="1"/>
  <c r="N200" i="1" s="1"/>
  <c r="L200" i="1"/>
  <c r="K200" i="1"/>
  <c r="J200" i="1"/>
  <c r="I200" i="1"/>
  <c r="L199" i="1"/>
  <c r="J199" i="1"/>
  <c r="I199" i="1"/>
  <c r="B201" i="1"/>
  <c r="B200" i="1"/>
  <c r="B199" i="1"/>
  <c r="Q199" i="1" l="1"/>
</calcChain>
</file>

<file path=xl/sharedStrings.xml><?xml version="1.0" encoding="utf-8"?>
<sst xmlns="http://schemas.openxmlformats.org/spreadsheetml/2006/main" count="1653" uniqueCount="1011">
  <si>
    <t>ID</t>
  </si>
  <si>
    <t>#</t>
  </si>
  <si>
    <t>PLZ</t>
  </si>
  <si>
    <t>Ort</t>
  </si>
  <si>
    <t>Adresse</t>
  </si>
  <si>
    <t>Bundesland</t>
  </si>
  <si>
    <t>Objekttyp</t>
  </si>
  <si>
    <t>Grundstücks-fläche</t>
  </si>
  <si>
    <t>Mietfläche</t>
  </si>
  <si>
    <t>Parkplätze</t>
  </si>
  <si>
    <t xml:space="preserve">Ist-NKM </t>
  </si>
  <si>
    <t>Jahresmiete</t>
  </si>
  <si>
    <t>leerstehende Mietfläche</t>
  </si>
  <si>
    <t>Leerstand (%)</t>
  </si>
  <si>
    <t>WALT</t>
  </si>
  <si>
    <t>Ankermieter</t>
  </si>
  <si>
    <t>m²</t>
  </si>
  <si>
    <t>Anzahl</t>
  </si>
  <si>
    <t>EUR / monatlich</t>
  </si>
  <si>
    <t>EUR / m² / monatlich</t>
  </si>
  <si>
    <t>EUR / jährlich</t>
  </si>
  <si>
    <t>%</t>
  </si>
  <si>
    <t>Jahre</t>
  </si>
  <si>
    <t>DKR-001</t>
  </si>
  <si>
    <t>1.</t>
  </si>
  <si>
    <t>DKR-002</t>
  </si>
  <si>
    <t>2.</t>
  </si>
  <si>
    <t>DKR-003</t>
  </si>
  <si>
    <t>3.</t>
  </si>
  <si>
    <t>DKR-004</t>
  </si>
  <si>
    <t>4.</t>
  </si>
  <si>
    <t>DKR-005</t>
  </si>
  <si>
    <t>5.</t>
  </si>
  <si>
    <t>DKR-006</t>
  </si>
  <si>
    <t>6.</t>
  </si>
  <si>
    <t>DKR-007</t>
  </si>
  <si>
    <t>7.</t>
  </si>
  <si>
    <t>DKR-008</t>
  </si>
  <si>
    <t>8.</t>
  </si>
  <si>
    <t>DKR-009</t>
  </si>
  <si>
    <t>9.</t>
  </si>
  <si>
    <t>DKR-010</t>
  </si>
  <si>
    <t>10.</t>
  </si>
  <si>
    <t>DKR-011</t>
  </si>
  <si>
    <t>11.</t>
  </si>
  <si>
    <t>DKR-012</t>
  </si>
  <si>
    <t>12.</t>
  </si>
  <si>
    <t>DKR-013</t>
  </si>
  <si>
    <t>13.</t>
  </si>
  <si>
    <t>DKR-014</t>
  </si>
  <si>
    <t>14.</t>
  </si>
  <si>
    <t>DKR-015</t>
  </si>
  <si>
    <t>15.</t>
  </si>
  <si>
    <t>DKR-016</t>
  </si>
  <si>
    <t>16.</t>
  </si>
  <si>
    <t>DKR-017</t>
  </si>
  <si>
    <t>17.</t>
  </si>
  <si>
    <t>DKR-018</t>
  </si>
  <si>
    <t>18.</t>
  </si>
  <si>
    <t>DKR-019</t>
  </si>
  <si>
    <t>19.</t>
  </si>
  <si>
    <t>DKR-020</t>
  </si>
  <si>
    <t>20.</t>
  </si>
  <si>
    <t>DKR-021</t>
  </si>
  <si>
    <t>21.</t>
  </si>
  <si>
    <t>DKR-022</t>
  </si>
  <si>
    <t>22.</t>
  </si>
  <si>
    <t>DKR-023</t>
  </si>
  <si>
    <t>23.</t>
  </si>
  <si>
    <t>DKR-024</t>
  </si>
  <si>
    <t>24.</t>
  </si>
  <si>
    <t>DKR-026</t>
  </si>
  <si>
    <t>25.</t>
  </si>
  <si>
    <t>DKR-027</t>
  </si>
  <si>
    <t>26.</t>
  </si>
  <si>
    <t>DKR-028</t>
  </si>
  <si>
    <t>27.</t>
  </si>
  <si>
    <t>DKR-029</t>
  </si>
  <si>
    <t>28.</t>
  </si>
  <si>
    <t>DKR-030</t>
  </si>
  <si>
    <t>29.</t>
  </si>
  <si>
    <t>DKR-031</t>
  </si>
  <si>
    <t>30.</t>
  </si>
  <si>
    <t>DKR-032</t>
  </si>
  <si>
    <t>31.</t>
  </si>
  <si>
    <t>DKR-033</t>
  </si>
  <si>
    <t>DKR-034</t>
  </si>
  <si>
    <t>33.</t>
  </si>
  <si>
    <t>DKR-035</t>
  </si>
  <si>
    <t>34.</t>
  </si>
  <si>
    <t>DKR-036</t>
  </si>
  <si>
    <t>35.</t>
  </si>
  <si>
    <t>DKR-037</t>
  </si>
  <si>
    <t>36.</t>
  </si>
  <si>
    <t>DKR-038</t>
  </si>
  <si>
    <t>37.</t>
  </si>
  <si>
    <t>DKR-039</t>
  </si>
  <si>
    <t>38.</t>
  </si>
  <si>
    <t>DKR-040</t>
  </si>
  <si>
    <t>39.</t>
  </si>
  <si>
    <t>DKR-041</t>
  </si>
  <si>
    <t>40.</t>
  </si>
  <si>
    <t>DKR-042</t>
  </si>
  <si>
    <t>41.</t>
  </si>
  <si>
    <t>DKR-043</t>
  </si>
  <si>
    <t>42.</t>
  </si>
  <si>
    <t>DKR-044</t>
  </si>
  <si>
    <t>43.</t>
  </si>
  <si>
    <t>DKR-045</t>
  </si>
  <si>
    <t>44.</t>
  </si>
  <si>
    <t>DKR-046</t>
  </si>
  <si>
    <t>45.</t>
  </si>
  <si>
    <t>DKR-047</t>
  </si>
  <si>
    <t>46.</t>
  </si>
  <si>
    <t>DKR-048</t>
  </si>
  <si>
    <t>47.</t>
  </si>
  <si>
    <t>DKR-049</t>
  </si>
  <si>
    <t>48.</t>
  </si>
  <si>
    <t>DKR-050</t>
  </si>
  <si>
    <t>49.</t>
  </si>
  <si>
    <t>DKR-051</t>
  </si>
  <si>
    <t>50.</t>
  </si>
  <si>
    <t>DKR-052</t>
  </si>
  <si>
    <t>51.</t>
  </si>
  <si>
    <t>DKR-053</t>
  </si>
  <si>
    <t>52.</t>
  </si>
  <si>
    <t>DKR-054</t>
  </si>
  <si>
    <t>53.</t>
  </si>
  <si>
    <t>DKR-055</t>
  </si>
  <si>
    <t>54.</t>
  </si>
  <si>
    <t>DKR-056</t>
  </si>
  <si>
    <t>55.</t>
  </si>
  <si>
    <t>DKR-057</t>
  </si>
  <si>
    <t>56.</t>
  </si>
  <si>
    <t>DKR-058</t>
  </si>
  <si>
    <t>57.</t>
  </si>
  <si>
    <t>DKR-059</t>
  </si>
  <si>
    <t>58.</t>
  </si>
  <si>
    <t>DKR-060</t>
  </si>
  <si>
    <t>59.</t>
  </si>
  <si>
    <t>DKR-061</t>
  </si>
  <si>
    <t>60.</t>
  </si>
  <si>
    <t>DKR-062</t>
  </si>
  <si>
    <t>61.</t>
  </si>
  <si>
    <t>DKR-063</t>
  </si>
  <si>
    <t>62.</t>
  </si>
  <si>
    <t>DKR-064</t>
  </si>
  <si>
    <t>63.</t>
  </si>
  <si>
    <t>DKR-065</t>
  </si>
  <si>
    <t>64.</t>
  </si>
  <si>
    <t>DKR-066</t>
  </si>
  <si>
    <t>65.</t>
  </si>
  <si>
    <t>DKR-067</t>
  </si>
  <si>
    <t>66.</t>
  </si>
  <si>
    <t>DKR-068</t>
  </si>
  <si>
    <t>67.</t>
  </si>
  <si>
    <t>DKR-069</t>
  </si>
  <si>
    <t>68.</t>
  </si>
  <si>
    <t>DKR-070</t>
  </si>
  <si>
    <t>69.</t>
  </si>
  <si>
    <t>70.</t>
  </si>
  <si>
    <t>DKR-073</t>
  </si>
  <si>
    <t>71.</t>
  </si>
  <si>
    <t>DKR-074</t>
  </si>
  <si>
    <t>72.</t>
  </si>
  <si>
    <t>DKR-075</t>
  </si>
  <si>
    <t>73.</t>
  </si>
  <si>
    <t>DKR-076</t>
  </si>
  <si>
    <t>74.</t>
  </si>
  <si>
    <t>DKR-077</t>
  </si>
  <si>
    <t>75.</t>
  </si>
  <si>
    <t>DKR-078</t>
  </si>
  <si>
    <t>76.</t>
  </si>
  <si>
    <t>DKR-079</t>
  </si>
  <si>
    <t>77.</t>
  </si>
  <si>
    <t>DKR-080</t>
  </si>
  <si>
    <t>78.</t>
  </si>
  <si>
    <t>DKR-081</t>
  </si>
  <si>
    <t>79.</t>
  </si>
  <si>
    <t>DKR-082</t>
  </si>
  <si>
    <t>80.</t>
  </si>
  <si>
    <t>DKR-083</t>
  </si>
  <si>
    <t>DKR-084</t>
  </si>
  <si>
    <t>DKR-085</t>
  </si>
  <si>
    <t>83.</t>
  </si>
  <si>
    <t>DKR-086</t>
  </si>
  <si>
    <t>84.</t>
  </si>
  <si>
    <t>DKR-087</t>
  </si>
  <si>
    <t>85.</t>
  </si>
  <si>
    <t>DKR-088</t>
  </si>
  <si>
    <t>86.</t>
  </si>
  <si>
    <t>DKR-089</t>
  </si>
  <si>
    <t>87.</t>
  </si>
  <si>
    <t>DKR-090</t>
  </si>
  <si>
    <t>88.</t>
  </si>
  <si>
    <t>DKR-091</t>
  </si>
  <si>
    <t>89.</t>
  </si>
  <si>
    <t>DKR-092</t>
  </si>
  <si>
    <t>90.</t>
  </si>
  <si>
    <t>DKR-093</t>
  </si>
  <si>
    <t>91.</t>
  </si>
  <si>
    <t>DKR-094</t>
  </si>
  <si>
    <t>92.</t>
  </si>
  <si>
    <t>DKR-095</t>
  </si>
  <si>
    <t>93.</t>
  </si>
  <si>
    <t>DKR-096</t>
  </si>
  <si>
    <t>94.</t>
  </si>
  <si>
    <t>DKR-097</t>
  </si>
  <si>
    <t>95.</t>
  </si>
  <si>
    <t>DKR-098</t>
  </si>
  <si>
    <t>96.</t>
  </si>
  <si>
    <t>DKR-099</t>
  </si>
  <si>
    <t>97.</t>
  </si>
  <si>
    <t>DKR-100</t>
  </si>
  <si>
    <t>98.</t>
  </si>
  <si>
    <t>DKR-101</t>
  </si>
  <si>
    <t>99.</t>
  </si>
  <si>
    <t>DKR-102</t>
  </si>
  <si>
    <t>DKR-103</t>
  </si>
  <si>
    <t>DKR-104</t>
  </si>
  <si>
    <t>DKR-105</t>
  </si>
  <si>
    <t>103.</t>
  </si>
  <si>
    <t>DKR-106</t>
  </si>
  <si>
    <t>104.</t>
  </si>
  <si>
    <t>DKR-107</t>
  </si>
  <si>
    <t>105.</t>
  </si>
  <si>
    <t>DKR-108</t>
  </si>
  <si>
    <t>106.</t>
  </si>
  <si>
    <t>DKR-109</t>
  </si>
  <si>
    <t>DKR-110</t>
  </si>
  <si>
    <t>108.</t>
  </si>
  <si>
    <t>DKR-111</t>
  </si>
  <si>
    <t>109.</t>
  </si>
  <si>
    <t>DKR-112</t>
  </si>
  <si>
    <t>110.</t>
  </si>
  <si>
    <t>DKR-113</t>
  </si>
  <si>
    <t>111.</t>
  </si>
  <si>
    <t>DKR-114</t>
  </si>
  <si>
    <t>112.</t>
  </si>
  <si>
    <t>DKR-115</t>
  </si>
  <si>
    <t>113.</t>
  </si>
  <si>
    <t>DKR-116</t>
  </si>
  <si>
    <t>114.</t>
  </si>
  <si>
    <t>DKR-117</t>
  </si>
  <si>
    <t>115.</t>
  </si>
  <si>
    <t>DKR-118</t>
  </si>
  <si>
    <t>116.</t>
  </si>
  <si>
    <t>DKR-119</t>
  </si>
  <si>
    <t>117.</t>
  </si>
  <si>
    <t>DKR-120</t>
  </si>
  <si>
    <t>118.</t>
  </si>
  <si>
    <t>DKR-121</t>
  </si>
  <si>
    <t>119.</t>
  </si>
  <si>
    <t>DKR-122</t>
  </si>
  <si>
    <t>120.</t>
  </si>
  <si>
    <t>DKR-123</t>
  </si>
  <si>
    <t>121.</t>
  </si>
  <si>
    <t>DKR-124</t>
  </si>
  <si>
    <t>122.</t>
  </si>
  <si>
    <t>DKR-125</t>
  </si>
  <si>
    <t>123.</t>
  </si>
  <si>
    <t>DKR-126</t>
  </si>
  <si>
    <t>124.</t>
  </si>
  <si>
    <t>DKR-127</t>
  </si>
  <si>
    <t>125.</t>
  </si>
  <si>
    <t>DKR-128</t>
  </si>
  <si>
    <t>126.</t>
  </si>
  <si>
    <t>DKR-129</t>
  </si>
  <si>
    <t>DKR-130</t>
  </si>
  <si>
    <t>128.</t>
  </si>
  <si>
    <t>DKR-131</t>
  </si>
  <si>
    <t>129.</t>
  </si>
  <si>
    <t>DKR-132</t>
  </si>
  <si>
    <t>130.</t>
  </si>
  <si>
    <t>DKR-133</t>
  </si>
  <si>
    <t>131.</t>
  </si>
  <si>
    <t>DKR-134</t>
  </si>
  <si>
    <t>132.</t>
  </si>
  <si>
    <t>DKR-135</t>
  </si>
  <si>
    <t>133.</t>
  </si>
  <si>
    <t>DKR-136</t>
  </si>
  <si>
    <t>134.</t>
  </si>
  <si>
    <t>DKR-137</t>
  </si>
  <si>
    <t>135.</t>
  </si>
  <si>
    <t>DKR-138</t>
  </si>
  <si>
    <t>136.</t>
  </si>
  <si>
    <t>DKR-139</t>
  </si>
  <si>
    <t>137.</t>
  </si>
  <si>
    <t>DKR-140</t>
  </si>
  <si>
    <t>138.</t>
  </si>
  <si>
    <t>DKR-141</t>
  </si>
  <si>
    <t>139.</t>
  </si>
  <si>
    <t>DKR-142</t>
  </si>
  <si>
    <t>140.</t>
  </si>
  <si>
    <t>DKR-144</t>
  </si>
  <si>
    <t>141.</t>
  </si>
  <si>
    <t>DKR-145</t>
  </si>
  <si>
    <t>142.</t>
  </si>
  <si>
    <t>DKR-146</t>
  </si>
  <si>
    <t>143.</t>
  </si>
  <si>
    <t>DKR-148</t>
  </si>
  <si>
    <t>144.</t>
  </si>
  <si>
    <t>DKR-151</t>
  </si>
  <si>
    <t>145.</t>
  </si>
  <si>
    <t>DKR-153</t>
  </si>
  <si>
    <t>146.</t>
  </si>
  <si>
    <t>DKR-154</t>
  </si>
  <si>
    <t>147.</t>
  </si>
  <si>
    <t>DKR-156</t>
  </si>
  <si>
    <t>148.</t>
  </si>
  <si>
    <t>DKR-157</t>
  </si>
  <si>
    <t>149.</t>
  </si>
  <si>
    <t>DKR-158</t>
  </si>
  <si>
    <t>150.</t>
  </si>
  <si>
    <t>DKR-159</t>
  </si>
  <si>
    <t>151.</t>
  </si>
  <si>
    <t>DKR-160</t>
  </si>
  <si>
    <t>152.</t>
  </si>
  <si>
    <t>DKR-161</t>
  </si>
  <si>
    <t>153.</t>
  </si>
  <si>
    <t>DKR-162</t>
  </si>
  <si>
    <t>154.</t>
  </si>
  <si>
    <t>DKR-163</t>
  </si>
  <si>
    <t>155.</t>
  </si>
  <si>
    <t>DKR-164</t>
  </si>
  <si>
    <t>156.</t>
  </si>
  <si>
    <t>DKR-165</t>
  </si>
  <si>
    <t>157.</t>
  </si>
  <si>
    <t>DKR-166</t>
  </si>
  <si>
    <t>158.</t>
  </si>
  <si>
    <t>DKR-167</t>
  </si>
  <si>
    <t>159.</t>
  </si>
  <si>
    <t>DKR-168</t>
  </si>
  <si>
    <t>160.</t>
  </si>
  <si>
    <t>DKR-169</t>
  </si>
  <si>
    <t>161.</t>
  </si>
  <si>
    <t>DKR-170</t>
  </si>
  <si>
    <t>162.</t>
  </si>
  <si>
    <t>DKR-171</t>
  </si>
  <si>
    <t>163.</t>
  </si>
  <si>
    <t>DKR-172</t>
  </si>
  <si>
    <t>164.</t>
  </si>
  <si>
    <t>DKR-173</t>
  </si>
  <si>
    <t>165.</t>
  </si>
  <si>
    <t>Mecklenburg-Vorpommern</t>
  </si>
  <si>
    <t>Bad Oeynhausen</t>
  </si>
  <si>
    <t>Sachsen-Anhalt</t>
  </si>
  <si>
    <t>OBI, REWE Markt, DM</t>
  </si>
  <si>
    <t>Erfurt</t>
  </si>
  <si>
    <t>Thüringen</t>
  </si>
  <si>
    <t>Real</t>
  </si>
  <si>
    <t>Am Marstall 2</t>
  </si>
  <si>
    <t>Neumünster</t>
  </si>
  <si>
    <t>Schleswig-Holstein</t>
  </si>
  <si>
    <t>tedox KG</t>
  </si>
  <si>
    <t>Altentreptow I</t>
  </si>
  <si>
    <t>EDEKA, Netto</t>
  </si>
  <si>
    <t>Ueckermünde</t>
  </si>
  <si>
    <t>Discounter</t>
  </si>
  <si>
    <t xml:space="preserve">Penny </t>
  </si>
  <si>
    <t>Eisenhüttenstadt I</t>
  </si>
  <si>
    <t>Brandenburg</t>
  </si>
  <si>
    <t>Bad Dürrenberg</t>
  </si>
  <si>
    <t>Pfennigpfeiffer</t>
  </si>
  <si>
    <t>Meißen</t>
  </si>
  <si>
    <t>Sachsen</t>
  </si>
  <si>
    <t>toom</t>
  </si>
  <si>
    <t>Ehrenfriedersdorf</t>
  </si>
  <si>
    <t>Adorf</t>
  </si>
  <si>
    <t>Thomas Philipps</t>
  </si>
  <si>
    <t>Wandlitz</t>
  </si>
  <si>
    <t>Bahnhofstraße 35-36</t>
  </si>
  <si>
    <t xml:space="preserve">Netto </t>
  </si>
  <si>
    <t>Marlow</t>
  </si>
  <si>
    <t>Carl-Cossow-Straße 64</t>
  </si>
  <si>
    <t>Halle</t>
  </si>
  <si>
    <t>Norma</t>
  </si>
  <si>
    <t>Warin</t>
  </si>
  <si>
    <t>Gräfenhainichen</t>
  </si>
  <si>
    <t>ALDI</t>
  </si>
  <si>
    <t>Bitterfeld-Wolfen</t>
  </si>
  <si>
    <t>Siemes Schuhcenter, Takko</t>
  </si>
  <si>
    <t>Krempe</t>
  </si>
  <si>
    <t>REWE</t>
  </si>
  <si>
    <t>Herrnhut</t>
  </si>
  <si>
    <t>Penny, NKD</t>
  </si>
  <si>
    <t>Kleinwelka</t>
  </si>
  <si>
    <t>Penny</t>
  </si>
  <si>
    <t>Niesky I</t>
  </si>
  <si>
    <t>Am Bahnhof 8</t>
  </si>
  <si>
    <t>Schwante</t>
  </si>
  <si>
    <t>Dorfstraße 25</t>
  </si>
  <si>
    <t>Berlin-Tempelhof</t>
  </si>
  <si>
    <t>Manteuffelstraße 71</t>
  </si>
  <si>
    <t>Berlin</t>
  </si>
  <si>
    <t>Getränke Hoffmann</t>
  </si>
  <si>
    <t>Ludwigsfelde</t>
  </si>
  <si>
    <t>Albert-Tanneur-Straße 25</t>
  </si>
  <si>
    <t>Rüdersdorf</t>
  </si>
  <si>
    <t>Brückenstraße 12a/b</t>
  </si>
  <si>
    <t>EDEKA</t>
  </si>
  <si>
    <t>Guben I</t>
  </si>
  <si>
    <t>Karl-Marx-Straße 95</t>
  </si>
  <si>
    <t>Leipzig</t>
  </si>
  <si>
    <t>Merseburger Straße 255-263</t>
  </si>
  <si>
    <t>ALDI, BabyOne</t>
  </si>
  <si>
    <t>Rostock</t>
  </si>
  <si>
    <t>Kolumbusring 58</t>
  </si>
  <si>
    <t>Güstrow</t>
  </si>
  <si>
    <t>Pferdemarkt 58 / Markt 2-3 / Hageböcker Straße 108</t>
  </si>
  <si>
    <t>NKD, Eggers Schuh</t>
  </si>
  <si>
    <t>Wernigerode</t>
  </si>
  <si>
    <t>Laucha</t>
  </si>
  <si>
    <t>Am Stadtfeld 2</t>
  </si>
  <si>
    <t>NP</t>
  </si>
  <si>
    <t>Gröbers</t>
  </si>
  <si>
    <t>Lange Straße 3</t>
  </si>
  <si>
    <t>Köthen</t>
  </si>
  <si>
    <t>Edderitzer Straße 8</t>
  </si>
  <si>
    <t>Ermsleben</t>
  </si>
  <si>
    <t>Neustadt 1a</t>
  </si>
  <si>
    <t>Goldbeck</t>
  </si>
  <si>
    <t>Babener Straße 43</t>
  </si>
  <si>
    <t>Stendal</t>
  </si>
  <si>
    <t>Nordwall 12b</t>
  </si>
  <si>
    <t>REWE, Rossmann</t>
  </si>
  <si>
    <t>Krakow am See</t>
  </si>
  <si>
    <t>Bahnhofsplatz 3</t>
  </si>
  <si>
    <t>Franzburg</t>
  </si>
  <si>
    <t>Abtshäger Straße 13</t>
  </si>
  <si>
    <t>Verden</t>
  </si>
  <si>
    <t>Holzmarkt 7-15</t>
  </si>
  <si>
    <t>Niedersachsen</t>
  </si>
  <si>
    <t>Pritzwalk</t>
  </si>
  <si>
    <t>Real, Hagebaumarkt</t>
  </si>
  <si>
    <t>Haffring 24</t>
  </si>
  <si>
    <t>Kaltennordheim</t>
  </si>
  <si>
    <t>Gartenstraße 2</t>
  </si>
  <si>
    <t>Tegut</t>
  </si>
  <si>
    <t>Kaltensundheim</t>
  </si>
  <si>
    <t>Bergstraße 12</t>
  </si>
  <si>
    <t>Viernau</t>
  </si>
  <si>
    <t>Mühlstraße 52</t>
  </si>
  <si>
    <t>Dautphe</t>
  </si>
  <si>
    <t>Hessen</t>
  </si>
  <si>
    <t>Platz der Befreiung 1</t>
  </si>
  <si>
    <t>Norma, DM</t>
  </si>
  <si>
    <t>Stralsund</t>
  </si>
  <si>
    <t>Lindenallee 25</t>
  </si>
  <si>
    <t>Aschersleben</t>
  </si>
  <si>
    <t>Bergen</t>
  </si>
  <si>
    <t>Drebkau</t>
  </si>
  <si>
    <t>Drebkauer Hauptstraße 5</t>
  </si>
  <si>
    <t>Karl-Marx-Straße 96</t>
  </si>
  <si>
    <t>Oer-Erkenschwick</t>
  </si>
  <si>
    <t>Kaufland</t>
  </si>
  <si>
    <t>Meißen Hypermarkt</t>
  </si>
  <si>
    <t>Schützestraße 1</t>
  </si>
  <si>
    <t>Plauen Hypermarkt</t>
  </si>
  <si>
    <t>Morgenbergstraße 41</t>
  </si>
  <si>
    <t>Kaufland, WBS Training AG</t>
  </si>
  <si>
    <t>Tangerhütte</t>
  </si>
  <si>
    <t>Neustädter Ring 78</t>
  </si>
  <si>
    <t>Sondershausen</t>
  </si>
  <si>
    <t xml:space="preserve">Beethovenstraße 9 </t>
  </si>
  <si>
    <t>Eisenhüttenstadt II</t>
  </si>
  <si>
    <t>Karl-Marx-Straße 33</t>
  </si>
  <si>
    <t>Limbach-Oberfrohna</t>
  </si>
  <si>
    <t>Frohnbachstraße 59</t>
  </si>
  <si>
    <t>Diska</t>
  </si>
  <si>
    <t>Hettstedt</t>
  </si>
  <si>
    <t>Kelbra</t>
  </si>
  <si>
    <t>Jochstraße 2</t>
  </si>
  <si>
    <t>Langenwolschendorf</t>
  </si>
  <si>
    <t>Heinrich-Wobst-Straße 1</t>
  </si>
  <si>
    <t>Schwerte</t>
  </si>
  <si>
    <t>Hagener Straße 51</t>
  </si>
  <si>
    <t>OBI</t>
  </si>
  <si>
    <t>Jestetten</t>
  </si>
  <si>
    <t>Schaffhauser Straße 8</t>
  </si>
  <si>
    <t>Baden-Württemberg</t>
  </si>
  <si>
    <t>KiK, Tedi</t>
  </si>
  <si>
    <t>Glauchau</t>
  </si>
  <si>
    <t>Schönburgstraße 40</t>
  </si>
  <si>
    <t>Zeulenroda</t>
  </si>
  <si>
    <t>Heinrich-Wobst-Straße 2</t>
  </si>
  <si>
    <t>Hagebaumarkt</t>
  </si>
  <si>
    <t>Dierdorf</t>
  </si>
  <si>
    <t>Königsberger Straße 12</t>
  </si>
  <si>
    <t>Rheinland-Pfalz</t>
  </si>
  <si>
    <t>KiK, Fessnapf</t>
  </si>
  <si>
    <t>Weilheim</t>
  </si>
  <si>
    <t>Lohgasse 4</t>
  </si>
  <si>
    <t>Bayern</t>
  </si>
  <si>
    <t>Seebach</t>
  </si>
  <si>
    <t>Nahkauf (REWE)</t>
  </si>
  <si>
    <t>Halberstadt</t>
  </si>
  <si>
    <t>Breiter Weg 13</t>
  </si>
  <si>
    <t>TEDi</t>
  </si>
  <si>
    <t>Waldbröl</t>
  </si>
  <si>
    <t>Kaiserstraße 36</t>
  </si>
  <si>
    <t>Rossmann</t>
  </si>
  <si>
    <t>Maximilianallee 18-20</t>
  </si>
  <si>
    <t>Multiple tenants</t>
  </si>
  <si>
    <t>Pfullingen</t>
  </si>
  <si>
    <t>Römerstraße 166</t>
  </si>
  <si>
    <t>EDEKA C+C</t>
  </si>
  <si>
    <t>Torgelow</t>
  </si>
  <si>
    <t>Pasewalker Straße 5-8</t>
  </si>
  <si>
    <t>Sassnitz</t>
  </si>
  <si>
    <t>Gewerbepark 9</t>
  </si>
  <si>
    <t>Unterwellenborn</t>
  </si>
  <si>
    <t>Angermünde</t>
  </si>
  <si>
    <t>Rudolf-Breitscheid-Straße 27</t>
  </si>
  <si>
    <t>Norma, Pharmacy</t>
  </si>
  <si>
    <t>Niesky II</t>
  </si>
  <si>
    <t>Rothenburger Straße 23</t>
  </si>
  <si>
    <t>REWE Center, toom</t>
  </si>
  <si>
    <t>Werdau</t>
  </si>
  <si>
    <t>Stiftstraße 6-8</t>
  </si>
  <si>
    <t>Kaufland, Roller</t>
  </si>
  <si>
    <t>Weißwasser</t>
  </si>
  <si>
    <t>Sachsendamm 32</t>
  </si>
  <si>
    <t>Kaufland, Hammer</t>
  </si>
  <si>
    <t>Bad Sachsa</t>
  </si>
  <si>
    <t>Hof 13</t>
  </si>
  <si>
    <t>Rudolstadt</t>
  </si>
  <si>
    <t>Oststraße 53</t>
  </si>
  <si>
    <t>Salzwedel</t>
  </si>
  <si>
    <t>Feldstraße 25a</t>
  </si>
  <si>
    <t>Uelzen</t>
  </si>
  <si>
    <t>Im Neuen Felde 42</t>
  </si>
  <si>
    <t>Wolgast</t>
  </si>
  <si>
    <t>Leeranerstraße 4</t>
  </si>
  <si>
    <t>Frankfurt (Oder)</t>
  </si>
  <si>
    <t>Nuhnenstraße 19</t>
  </si>
  <si>
    <t>Handelsstraße 23</t>
  </si>
  <si>
    <t>Altentreptow II</t>
  </si>
  <si>
    <t>Grüner Gang 9</t>
  </si>
  <si>
    <t>Erkner</t>
  </si>
  <si>
    <t>Neu Zittauer Straße 41</t>
  </si>
  <si>
    <t>Mainleus</t>
  </si>
  <si>
    <t>Tiefe Äcker 1</t>
  </si>
  <si>
    <t>Merseburg</t>
  </si>
  <si>
    <t>Lassallestraße 27</t>
  </si>
  <si>
    <t>Weida</t>
  </si>
  <si>
    <t>Turmstraße 33</t>
  </si>
  <si>
    <t>Dortmund</t>
  </si>
  <si>
    <t>Martener Straße 300</t>
  </si>
  <si>
    <t>Goslar</t>
  </si>
  <si>
    <t>Gerhard-Weule-Straße 1</t>
  </si>
  <si>
    <t>Lünen</t>
  </si>
  <si>
    <t>Kupferstraße 15</t>
  </si>
  <si>
    <t>Hof</t>
  </si>
  <si>
    <t>An der Michaelisbrücke 2</t>
  </si>
  <si>
    <t>Media Markt</t>
  </si>
  <si>
    <t>Greifswald II</t>
  </si>
  <si>
    <t>Hans-Beimler-Straße 1-3</t>
  </si>
  <si>
    <t>Futterhaus, Europa Hotel</t>
  </si>
  <si>
    <t xml:space="preserve">Ritterhude </t>
  </si>
  <si>
    <t>Kölner Straße 38-46</t>
  </si>
  <si>
    <t>Wendorf</t>
  </si>
  <si>
    <t>Albert-Schweitzer-Straße 8</t>
  </si>
  <si>
    <t>Bad Harzburg</t>
  </si>
  <si>
    <t>Landstraße 33</t>
  </si>
  <si>
    <t>Wunsiedel</t>
  </si>
  <si>
    <t>Hofer Straße 5-7</t>
  </si>
  <si>
    <t>Mülsen St. Jacob</t>
  </si>
  <si>
    <t>Dresdener Straße 1</t>
  </si>
  <si>
    <t>Dr.-Kurt-Schumacher-Straße 1-5</t>
  </si>
  <si>
    <t>Kaufland, Woolworth</t>
  </si>
  <si>
    <t>Königsbrück</t>
  </si>
  <si>
    <t>Kornweg 2</t>
  </si>
  <si>
    <t>Tauchaer Straße 260</t>
  </si>
  <si>
    <t>TS Markt, Thomas Philipps</t>
  </si>
  <si>
    <t>Quedlinburg</t>
  </si>
  <si>
    <t>Weyhegarten 1</t>
  </si>
  <si>
    <t>Wolfen</t>
  </si>
  <si>
    <t>Steinfurther Straße 37</t>
  </si>
  <si>
    <t>Wurzen</t>
  </si>
  <si>
    <t>Dr.-Külz-Straße 9</t>
  </si>
  <si>
    <t>Döberitz</t>
  </si>
  <si>
    <t>Bammer Weg 2</t>
  </si>
  <si>
    <t>Eggesin</t>
  </si>
  <si>
    <t>Bahnhofstraße 13</t>
  </si>
  <si>
    <t>Lübz</t>
  </si>
  <si>
    <t>Lidl</t>
  </si>
  <si>
    <t>Grevenbroich II - Montanushof</t>
  </si>
  <si>
    <t>Ostwall 31</t>
  </si>
  <si>
    <t>Kaufland, Rossmann</t>
  </si>
  <si>
    <t>Fürstenwalde</t>
  </si>
  <si>
    <t>Juri-Gagarin-Straße 43</t>
  </si>
  <si>
    <t>KiK, TEDi</t>
  </si>
  <si>
    <t>REWE, Aldi, DM</t>
  </si>
  <si>
    <t>Möser</t>
  </si>
  <si>
    <t>Laufach</t>
  </si>
  <si>
    <t>Hauptstraße 34</t>
  </si>
  <si>
    <t>Roßwein</t>
  </si>
  <si>
    <t>Haßlauer Straße 1</t>
  </si>
  <si>
    <t>EDEKA, TEDi, KiK</t>
  </si>
  <si>
    <t>Gera</t>
  </si>
  <si>
    <t>Thüringer Straße 26</t>
  </si>
  <si>
    <t>Brandenburg an der Havel</t>
  </si>
  <si>
    <t>Upstallstraße 3</t>
  </si>
  <si>
    <t>Hellweg</t>
  </si>
  <si>
    <t>Chemnitz</t>
  </si>
  <si>
    <t>Gronau</t>
  </si>
  <si>
    <t>Maybachstraße 2</t>
  </si>
  <si>
    <t>Kreuztal</t>
  </si>
  <si>
    <t>Siegener Straße 210</t>
  </si>
  <si>
    <t>Staßfurt</t>
  </si>
  <si>
    <t>Förderstedter Straße 7</t>
  </si>
  <si>
    <t>Wolfenbüttel</t>
  </si>
  <si>
    <t>Schweigerstraße 13</t>
  </si>
  <si>
    <t>Zeitz</t>
  </si>
  <si>
    <t>Weißenfelser Straße 120</t>
  </si>
  <si>
    <t>Genthin</t>
  </si>
  <si>
    <t>Altmärkerstraße 5</t>
  </si>
  <si>
    <t>Trier</t>
  </si>
  <si>
    <t>Am Kenner Haus 20</t>
  </si>
  <si>
    <t>Herzebrock-Clarholz</t>
  </si>
  <si>
    <t>Clarholzer Straße 53</t>
  </si>
  <si>
    <t>Grimma</t>
  </si>
  <si>
    <t>Gerichtswiesen 39</t>
  </si>
  <si>
    <t>Schönwalde-Glien</t>
  </si>
  <si>
    <t>Alter Wansdorfer Weg 2</t>
  </si>
  <si>
    <t>Eisenhüttenstadt III</t>
  </si>
  <si>
    <t>Nordpassage 1</t>
  </si>
  <si>
    <t>Beratzhausen</t>
  </si>
  <si>
    <t>Staufferstraße 7</t>
  </si>
  <si>
    <t>N/A</t>
  </si>
  <si>
    <t>Chamerau</t>
  </si>
  <si>
    <t>In der Grube 2</t>
  </si>
  <si>
    <t>Falkenstein</t>
  </si>
  <si>
    <t>Regensburger Straße 12</t>
  </si>
  <si>
    <t>Fürstenstein</t>
  </si>
  <si>
    <t>Vilshofener Straße 13</t>
  </si>
  <si>
    <t>Ingolstadt</t>
  </si>
  <si>
    <t>Lam</t>
  </si>
  <si>
    <t>Arberstraße 74</t>
  </si>
  <si>
    <t>Neunburg vorm Wald</t>
  </si>
  <si>
    <t>BAUDI</t>
  </si>
  <si>
    <t>Obertraubling</t>
  </si>
  <si>
    <t>Edekastraße 5</t>
  </si>
  <si>
    <t>Pocking</t>
  </si>
  <si>
    <t>Marktplatz 5b</t>
  </si>
  <si>
    <t>Rinchnach</t>
  </si>
  <si>
    <t xml:space="preserve">Herrnmühle 2 </t>
  </si>
  <si>
    <t>Ruderting</t>
  </si>
  <si>
    <t>Passauer Straße 26b</t>
  </si>
  <si>
    <t>Salzweg</t>
  </si>
  <si>
    <t>Bayerwaldstraße 1a</t>
  </si>
  <si>
    <t>Scheyern</t>
  </si>
  <si>
    <t>Fernhagener Straße 1-3</t>
  </si>
  <si>
    <t>Schöllnach</t>
  </si>
  <si>
    <t xml:space="preserve">Gewerbepark Leutzing 2 </t>
  </si>
  <si>
    <t>Sehmatal (Neudorf)</t>
  </si>
  <si>
    <t>Crottendorfer Straße 3</t>
  </si>
  <si>
    <t>Spiegelau</t>
  </si>
  <si>
    <t>Konrad-Wilsdorf-Straße 1a</t>
  </si>
  <si>
    <t>Untergriesbach</t>
  </si>
  <si>
    <t>Kreuzwiesenweg 1</t>
  </si>
  <si>
    <t>Viechtach</t>
  </si>
  <si>
    <t>Mönchshofstraße 60</t>
  </si>
  <si>
    <t>Wald (Rossbach)</t>
  </si>
  <si>
    <t>Bahnhofstraße 3</t>
  </si>
  <si>
    <t>Wegscheid</t>
  </si>
  <si>
    <t>Passauer Straße 78</t>
  </si>
  <si>
    <t>Windorf (Hidring)</t>
  </si>
  <si>
    <t>Turmstraße 2a</t>
  </si>
  <si>
    <t>Zerbst</t>
  </si>
  <si>
    <t>Heidetorplatz 8-28</t>
  </si>
  <si>
    <t>Netto, Takko</t>
  </si>
  <si>
    <t>Rövershagen</t>
  </si>
  <si>
    <t>Rosengrund 1-2</t>
  </si>
  <si>
    <t>Penny, Getränkemarkt</t>
  </si>
  <si>
    <t>Stendal III</t>
  </si>
  <si>
    <t>Gneisenaustraße 2 a-e</t>
  </si>
  <si>
    <t>Schöneck</t>
  </si>
  <si>
    <t>Oelsnitzer Straße 6</t>
  </si>
  <si>
    <t>Total</t>
  </si>
  <si>
    <t>davon Erbbaurecht</t>
  </si>
  <si>
    <t>Sonderpreis-Baumarkt, Getränke Reschke</t>
  </si>
  <si>
    <t>Famila, KiK</t>
  </si>
  <si>
    <t>CineStar, Modehaus Jesske, TEDI, Nah &amp; Frisch</t>
  </si>
  <si>
    <t>Metro Gastro</t>
  </si>
  <si>
    <t>postal code</t>
  </si>
  <si>
    <t>Location</t>
  </si>
  <si>
    <t>Address</t>
  </si>
  <si>
    <t>Federal state</t>
  </si>
  <si>
    <t>Property type</t>
  </si>
  <si>
    <t>Plot size</t>
  </si>
  <si>
    <t>Thereof leasehold</t>
  </si>
  <si>
    <t>Rental space</t>
  </si>
  <si>
    <t>Parking</t>
  </si>
  <si>
    <t xml:space="preserve">Miete </t>
  </si>
  <si>
    <t>Monthly rent</t>
  </si>
  <si>
    <t>In-place rent</t>
  </si>
  <si>
    <t>Annualised rent</t>
  </si>
  <si>
    <t>Vacant space</t>
  </si>
  <si>
    <t>Vacancy</t>
  </si>
  <si>
    <t>Anchor tenants</t>
  </si>
  <si>
    <t>sqm</t>
  </si>
  <si>
    <t>Number</t>
  </si>
  <si>
    <t>EUR / monthly</t>
  </si>
  <si>
    <t>EUR / yearly</t>
  </si>
  <si>
    <t>Years</t>
  </si>
  <si>
    <t xml:space="preserve">For english press + </t>
  </si>
  <si>
    <t>32547</t>
  </si>
  <si>
    <t>06749</t>
  </si>
  <si>
    <t>99094</t>
  </si>
  <si>
    <t>19288</t>
  </si>
  <si>
    <t>24534</t>
  </si>
  <si>
    <t>17087</t>
  </si>
  <si>
    <t>15890</t>
  </si>
  <si>
    <t>06231</t>
  </si>
  <si>
    <t>01662</t>
  </si>
  <si>
    <t>09427</t>
  </si>
  <si>
    <t>08626</t>
  </si>
  <si>
    <t>Karlsgasse 28</t>
  </si>
  <si>
    <t>18337</t>
  </si>
  <si>
    <t>06132</t>
  </si>
  <si>
    <t>Hermann-Heidel-Straße 11</t>
  </si>
  <si>
    <t>unlimited</t>
  </si>
  <si>
    <t>19417</t>
  </si>
  <si>
    <t>06773</t>
  </si>
  <si>
    <t>25361</t>
  </si>
  <si>
    <t>02747</t>
  </si>
  <si>
    <t>02625</t>
  </si>
  <si>
    <t>02906</t>
  </si>
  <si>
    <t>16727</t>
  </si>
  <si>
    <t>12103</t>
  </si>
  <si>
    <t>14974</t>
  </si>
  <si>
    <t>03172</t>
  </si>
  <si>
    <t>04178</t>
  </si>
  <si>
    <t>18273</t>
  </si>
  <si>
    <t>38855</t>
  </si>
  <si>
    <t>06636</t>
  </si>
  <si>
    <t>06184</t>
  </si>
  <si>
    <t>06366</t>
  </si>
  <si>
    <t>06463</t>
  </si>
  <si>
    <t>06679</t>
  </si>
  <si>
    <t>16928</t>
  </si>
  <si>
    <t>36452</t>
  </si>
  <si>
    <t>98547</t>
  </si>
  <si>
    <t>18437</t>
  </si>
  <si>
    <t>06449</t>
  </si>
  <si>
    <t>03116</t>
  </si>
  <si>
    <t>Berliner Platz 14</t>
  </si>
  <si>
    <t>08525</t>
  </si>
  <si>
    <t>09212</t>
  </si>
  <si>
    <t>06333</t>
  </si>
  <si>
    <t>06537</t>
  </si>
  <si>
    <t>07937</t>
  </si>
  <si>
    <t>03238</t>
  </si>
  <si>
    <t>08371</t>
  </si>
  <si>
    <t>09599</t>
  </si>
  <si>
    <t>04129</t>
  </si>
  <si>
    <t>07333</t>
  </si>
  <si>
    <t>Kronacher Straße 1, 7</t>
  </si>
  <si>
    <t>04910</t>
  </si>
  <si>
    <t>08412</t>
  </si>
  <si>
    <t>02943</t>
  </si>
  <si>
    <t>08141</t>
  </si>
  <si>
    <t>07407</t>
  </si>
  <si>
    <t>29410</t>
  </si>
  <si>
    <t>29525</t>
  </si>
  <si>
    <t>17438</t>
  </si>
  <si>
    <t>06217</t>
  </si>
  <si>
    <t>07570</t>
  </si>
  <si>
    <t>08132</t>
  </si>
  <si>
    <t>01936</t>
  </si>
  <si>
    <t>04349</t>
  </si>
  <si>
    <t>06484</t>
  </si>
  <si>
    <t>06766</t>
  </si>
  <si>
    <t>04808</t>
  </si>
  <si>
    <t>09122</t>
  </si>
  <si>
    <t>Wladimir-Sagorski-Straße 20, 22, 24</t>
  </si>
  <si>
    <t>04741</t>
  </si>
  <si>
    <t>07552</t>
  </si>
  <si>
    <t>09126</t>
  </si>
  <si>
    <t>06712</t>
  </si>
  <si>
    <t>04668</t>
  </si>
  <si>
    <t>09465</t>
  </si>
  <si>
    <t>166.</t>
  </si>
  <si>
    <t>167.</t>
  </si>
  <si>
    <t>168.</t>
  </si>
  <si>
    <t>169.</t>
  </si>
  <si>
    <t>170.</t>
  </si>
  <si>
    <t>08261</t>
  </si>
  <si>
    <t>Parchim</t>
  </si>
  <si>
    <t>32.</t>
  </si>
  <si>
    <t>81.</t>
  </si>
  <si>
    <t>82.</t>
  </si>
  <si>
    <t>100.</t>
  </si>
  <si>
    <t>101.</t>
  </si>
  <si>
    <t>102.</t>
  </si>
  <si>
    <t>107.</t>
  </si>
  <si>
    <t>127.</t>
  </si>
  <si>
    <t>DKR-174</t>
  </si>
  <si>
    <t>Neu-Anspach</t>
  </si>
  <si>
    <t>DKR-175</t>
  </si>
  <si>
    <t>Mölln</t>
  </si>
  <si>
    <t>Wasserkrüger Weg 127 a/b</t>
  </si>
  <si>
    <t>DKR-176</t>
  </si>
  <si>
    <t>Blankenstein</t>
  </si>
  <si>
    <t>DKR-177</t>
  </si>
  <si>
    <t>Wrestedt</t>
  </si>
  <si>
    <t>Bahnhofstraße 65</t>
  </si>
  <si>
    <t>DKR-178</t>
  </si>
  <si>
    <t>01705</t>
  </si>
  <si>
    <t>Freital</t>
  </si>
  <si>
    <t>Wilsdruffer Straße 122 -126</t>
  </si>
  <si>
    <t>EUR / sqm / monthly</t>
  </si>
  <si>
    <t>DKR-179</t>
  </si>
  <si>
    <t>171.</t>
  </si>
  <si>
    <t>37154</t>
  </si>
  <si>
    <t>Grafenhof 3-5</t>
  </si>
  <si>
    <t>DKR-180</t>
  </si>
  <si>
    <t>172.</t>
  </si>
  <si>
    <t>02763</t>
  </si>
  <si>
    <t>Zittau</t>
  </si>
  <si>
    <t>Äußere Weberstraße 89-91</t>
  </si>
  <si>
    <t>173.</t>
  </si>
  <si>
    <t>Kaufland, Rossmann, Adler, Deichmann, Fressnapf</t>
  </si>
  <si>
    <t>Penny, KiK, Vitalis-Zentrum</t>
  </si>
  <si>
    <t>EDEKA, KiK, Contipark</t>
  </si>
  <si>
    <t>Nahkauf (REWE), TEDI</t>
  </si>
  <si>
    <t>REWE, ALDI, Rossmann, AWG</t>
  </si>
  <si>
    <t>Kaufland, Action</t>
  </si>
  <si>
    <t xml:space="preserve">WVG Getränkefachgroßhandel </t>
  </si>
  <si>
    <t>Roller</t>
  </si>
  <si>
    <t>Penny, Fairkauf, Getränke Hoffmann</t>
  </si>
  <si>
    <t>Kaufland, Pfennigpfeiffer, Rossmann</t>
  </si>
  <si>
    <t>EDEKA, Rossmann, Woolworth, Hammer</t>
  </si>
  <si>
    <t>Netto</t>
  </si>
  <si>
    <t>Pfennigpfeiffer, Fressnapf</t>
  </si>
  <si>
    <t>Rossmann, Netto, Woolworth</t>
  </si>
  <si>
    <t>Spitzkrugring 1</t>
  </si>
  <si>
    <t>Dudweiler</t>
  </si>
  <si>
    <t>Am Markt 1</t>
  </si>
  <si>
    <t>Saarland</t>
  </si>
  <si>
    <t>Netto, Rossmann, Woolworth, Stadt Saarbrücken</t>
  </si>
  <si>
    <t>Stendal - Altmark Forum</t>
  </si>
  <si>
    <t>Mindener Straße 67 / Alter Rehmer Weg 22</t>
  </si>
  <si>
    <t>Rendsburger Straße 16</t>
  </si>
  <si>
    <t>Fritz-Reuter-Straße 13</t>
  </si>
  <si>
    <t>17373</t>
  </si>
  <si>
    <t>Chausseestraße 41-43</t>
  </si>
  <si>
    <t>Gubener Straße 42</t>
  </si>
  <si>
    <t>Ostrauer Straße 5</t>
  </si>
  <si>
    <t>Berghausstraße 7</t>
  </si>
  <si>
    <t>Gewerbegebiet an der B95</t>
  </si>
  <si>
    <t>16348</t>
  </si>
  <si>
    <t>Burgstraße / Lange Straße 12-14</t>
  </si>
  <si>
    <t>Rosa-Luxemburg-Straße 47</t>
  </si>
  <si>
    <t>Anhaltstraße 70b, 72</t>
  </si>
  <si>
    <t>Neuenbrooker Straße 37</t>
  </si>
  <si>
    <t>Löbauer Straße 45</t>
  </si>
  <si>
    <t>Hoyerswerdaer Straße 136</t>
  </si>
  <si>
    <t>Ringstraße 31-37 / Gustav-Petri-Straße / Pfarrstraße</t>
  </si>
  <si>
    <t>Wilhelm-Külz-Straße 8</t>
  </si>
  <si>
    <t>Lange Straße 40, 42</t>
  </si>
  <si>
    <t>98634</t>
  </si>
  <si>
    <t>Gladenbacher Straße 43</t>
  </si>
  <si>
    <t>16303</t>
  </si>
  <si>
    <t>Magdeburger Straße 32</t>
  </si>
  <si>
    <t>Harburger Straße 30</t>
  </si>
  <si>
    <t>58239</t>
  </si>
  <si>
    <t>Ludwig-Erhard-Straße 5</t>
  </si>
  <si>
    <t xml:space="preserve">Am Rötelstein 3 / Dicelstraße 7 </t>
  </si>
  <si>
    <t>Abraham-von-Schönberg-Straße 3</t>
  </si>
  <si>
    <t>Lauchhammerstraße 60, 167</t>
  </si>
  <si>
    <t>Marktstraße 43, 44</t>
  </si>
  <si>
    <t>Otto-Hahn-Straße 1</t>
  </si>
  <si>
    <t>14727</t>
  </si>
  <si>
    <t>Werderstraße 21b</t>
  </si>
  <si>
    <t>Rosenweg / Krokusweg 14</t>
  </si>
  <si>
    <t>93167</t>
  </si>
  <si>
    <t>Krumenauerstraße 58</t>
  </si>
  <si>
    <t>Amberger Straße 14</t>
  </si>
  <si>
    <t>Ludwigsluster Straße 29, 33</t>
  </si>
  <si>
    <t>07366</t>
  </si>
  <si>
    <t>Selbitzplatz / Hauptstraße 17</t>
  </si>
  <si>
    <t>Brehnaer Staße 34</t>
  </si>
  <si>
    <t>Luisenstraße 18a-k</t>
  </si>
  <si>
    <t>Bitterfeld - BiTZ Bitterfelder-Fachmarkt-Zentrum</t>
  </si>
  <si>
    <t>Greifswald I - Dompassage</t>
  </si>
  <si>
    <t xml:space="preserve">Ueckermünde - Haff-Center </t>
  </si>
  <si>
    <t>Schwedt/Oder - CKS Centrum-Kaufhaus Schwedt</t>
  </si>
  <si>
    <t>Guben - Neiße-Center</t>
  </si>
  <si>
    <t>Finsterwalde-Massen</t>
  </si>
  <si>
    <t>Leipzig - Dong Xuan Center</t>
  </si>
  <si>
    <t>Elsterwerda - Elstercenter</t>
  </si>
  <si>
    <t>Reinsdorf - Vielau-Center</t>
  </si>
  <si>
    <t>Schwedt/Oder</t>
  </si>
  <si>
    <t>Grevenbroich I - Coens-Galerie</t>
  </si>
  <si>
    <t>Leipzig - Portitz Treff</t>
  </si>
  <si>
    <t>Chemnitz - Vita-Center</t>
  </si>
  <si>
    <t>Northeim - CityCenter</t>
  </si>
  <si>
    <t>Frankfurt (Oder) - Spitzkrug Multi Center</t>
  </si>
  <si>
    <t>Nordrhein-Westfalen</t>
  </si>
  <si>
    <t>Fachmarktzentrum / Retail park</t>
  </si>
  <si>
    <t xml:space="preserve"> </t>
  </si>
  <si>
    <t>Hypermarkt / Hypermarket</t>
  </si>
  <si>
    <t>Nahversorgungszentrum / Local retail centre</t>
  </si>
  <si>
    <t>Baumarkt / DIY store</t>
  </si>
  <si>
    <t>Großhandelsmarkt / Wholesale market</t>
  </si>
  <si>
    <t>66125</t>
  </si>
  <si>
    <t>OBI, REWE, Jysk (Dänisches Bettenlager)</t>
  </si>
  <si>
    <t>Reno, Jysk (Dänisches Bettenlager)</t>
  </si>
  <si>
    <t>Roller, Jysk (Dänisches Bettenlager), Tedox</t>
  </si>
  <si>
    <t>Norma, Deichmann, Jysk (Dänisches Bettenlager)</t>
  </si>
  <si>
    <t>Gothaer Landstraße 22</t>
  </si>
  <si>
    <t>Ludwigslust - Lindencenter</t>
  </si>
  <si>
    <t>Hohenmölsen - Kirschberg-Center</t>
  </si>
  <si>
    <t>Rostocker Straße 1-3, 7, 8</t>
  </si>
  <si>
    <t>Freiberg I</t>
  </si>
  <si>
    <t>C&amp;A, Action</t>
  </si>
  <si>
    <t>Groschenmarkt</t>
  </si>
  <si>
    <t>Zschopauer Straße 273</t>
  </si>
  <si>
    <t>Hans-Böckler-Straße 9</t>
  </si>
  <si>
    <t>DKR-183</t>
  </si>
  <si>
    <t>DKR-184</t>
  </si>
  <si>
    <t>DKR-185</t>
  </si>
  <si>
    <t>174.</t>
  </si>
  <si>
    <t>04603</t>
  </si>
  <si>
    <t>Nobitz</t>
  </si>
  <si>
    <t>Altenburger Straße 29</t>
  </si>
  <si>
    <t>Marktkauf (EDEKA), ALDI, POCO</t>
  </si>
  <si>
    <t>DKR-186</t>
  </si>
  <si>
    <t>175.</t>
  </si>
  <si>
    <t>66578</t>
  </si>
  <si>
    <t>Schiffweiler</t>
  </si>
  <si>
    <t>Kreisstraße 29</t>
  </si>
  <si>
    <t>DKR-187</t>
  </si>
  <si>
    <t>176.</t>
  </si>
  <si>
    <t>08324</t>
  </si>
  <si>
    <t>Bockau</t>
  </si>
  <si>
    <t>Uferstraße 11</t>
  </si>
  <si>
    <t>DKR-188</t>
  </si>
  <si>
    <t>177.</t>
  </si>
  <si>
    <t>09623</t>
  </si>
  <si>
    <t>Frauenstein</t>
  </si>
  <si>
    <t>Teplitzer Straße 40</t>
  </si>
  <si>
    <t>DKR-189</t>
  </si>
  <si>
    <t>178.</t>
  </si>
  <si>
    <t>56477</t>
  </si>
  <si>
    <t>Rennerod</t>
  </si>
  <si>
    <t>Gewerbestraße 8</t>
  </si>
  <si>
    <t>Jysk (Dänisches Bettenlager)</t>
  </si>
  <si>
    <t>DKR-190</t>
  </si>
  <si>
    <t>179.</t>
  </si>
  <si>
    <t>Freiberg II</t>
  </si>
  <si>
    <t>Meißner Ring 2b</t>
  </si>
  <si>
    <t>carglass</t>
  </si>
  <si>
    <t>DKR-191</t>
  </si>
  <si>
    <t>180.</t>
  </si>
  <si>
    <t>44575</t>
  </si>
  <si>
    <t>Castrop-Rauxel</t>
  </si>
  <si>
    <t>Widumer Tor 1</t>
  </si>
  <si>
    <t>Kaufland, TEDi, Deichmann</t>
  </si>
  <si>
    <t>DKR-192</t>
  </si>
  <si>
    <t>181.</t>
  </si>
  <si>
    <t>37197</t>
  </si>
  <si>
    <t>Rotenbergstraße 27</t>
  </si>
  <si>
    <t>DKR-193</t>
  </si>
  <si>
    <t>182.</t>
  </si>
  <si>
    <t>55765</t>
  </si>
  <si>
    <t>Birkenfeld</t>
  </si>
  <si>
    <t>Wasserschieder Straße 40 / Maiwiese 25</t>
  </si>
  <si>
    <t>KiK, TEDi, Fressnapf, Deichmann</t>
  </si>
  <si>
    <t>Restmiet-laufzeit</t>
  </si>
  <si>
    <t>DKR-194</t>
  </si>
  <si>
    <r>
      <t xml:space="preserve">Pro-forma-Portfolio (inklusive </t>
    </r>
    <r>
      <rPr>
        <b/>
        <i/>
        <sz val="10"/>
        <color theme="1"/>
        <rFont val="Arial"/>
        <family val="2"/>
      </rPr>
      <t>Akquisitionen</t>
    </r>
    <r>
      <rPr>
        <b/>
        <sz val="10"/>
        <color theme="1"/>
        <rFont val="Arial"/>
        <family val="2"/>
      </rPr>
      <t xml:space="preserve"> und </t>
    </r>
    <r>
      <rPr>
        <b/>
        <i/>
        <sz val="10"/>
        <color theme="1"/>
        <rFont val="Arial"/>
        <family val="2"/>
      </rPr>
      <t>Verkäufe</t>
    </r>
    <r>
      <rPr>
        <b/>
        <sz val="10"/>
        <color theme="1"/>
        <rFont val="Arial"/>
        <family val="2"/>
      </rPr>
      <t xml:space="preserve">/including </t>
    </r>
    <r>
      <rPr>
        <b/>
        <i/>
        <sz val="10"/>
        <color theme="1"/>
        <rFont val="Arial"/>
        <family val="2"/>
      </rPr>
      <t>acquisitions</t>
    </r>
    <r>
      <rPr>
        <b/>
        <sz val="10"/>
        <color theme="1"/>
        <rFont val="Arial"/>
        <family val="2"/>
      </rPr>
      <t xml:space="preserve"> and </t>
    </r>
    <r>
      <rPr>
        <b/>
        <i/>
        <sz val="10"/>
        <color theme="1"/>
        <rFont val="Arial"/>
        <family val="2"/>
      </rPr>
      <t>disposals</t>
    </r>
    <r>
      <rPr>
        <b/>
        <sz val="10"/>
        <color theme="1"/>
        <rFont val="Arial"/>
        <family val="2"/>
      </rPr>
      <t>)</t>
    </r>
  </si>
  <si>
    <t>Deutsche Konsum REIT-AG | Portfolio overview 31.03.2022</t>
  </si>
  <si>
    <t>NP, TEDi, Sonderpreis-Baumarkt</t>
  </si>
  <si>
    <t>Wreesmann</t>
  </si>
  <si>
    <t>KiK, Pharmacy</t>
  </si>
  <si>
    <t>Hattorf</t>
  </si>
  <si>
    <t>183.</t>
  </si>
  <si>
    <t>06846</t>
  </si>
  <si>
    <t>Dessau-Roßlau</t>
  </si>
  <si>
    <t>Hauptstraße 150</t>
  </si>
  <si>
    <t>DKR-195</t>
  </si>
  <si>
    <t>184.</t>
  </si>
  <si>
    <t>99867</t>
  </si>
  <si>
    <t>Gotha</t>
  </si>
  <si>
    <t>Reinhardsbrunner Straße 111</t>
  </si>
  <si>
    <t>DKR-196</t>
  </si>
  <si>
    <t>185.</t>
  </si>
  <si>
    <t>58540</t>
  </si>
  <si>
    <t>Meinerzhagen</t>
  </si>
  <si>
    <t>Lindenstraße 16-18</t>
  </si>
  <si>
    <t>Aldi, KiK, Deichmann</t>
  </si>
  <si>
    <t>DKR-197</t>
  </si>
  <si>
    <t>186.</t>
  </si>
  <si>
    <t>07646</t>
  </si>
  <si>
    <t>Stadtroda</t>
  </si>
  <si>
    <t>Heinrich-Heine-Straße 14</t>
  </si>
  <si>
    <t>DKR-198</t>
  </si>
  <si>
    <t>187.</t>
  </si>
  <si>
    <t>35102</t>
  </si>
  <si>
    <t>Lohra</t>
  </si>
  <si>
    <t>Konrad-Gaul-Straße 5</t>
  </si>
  <si>
    <t>DKR-200</t>
  </si>
  <si>
    <t>189.</t>
  </si>
  <si>
    <t>19249</t>
  </si>
  <si>
    <t>Lübtheen</t>
  </si>
  <si>
    <t>Grüner Weg 1</t>
  </si>
  <si>
    <t>Portfolio 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</si>
</sst>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€&quot;_-;\-* #,##0.00\ &quot;€&quot;_-;_-* &quot;-&quot;??\ &quot;€&quot;_-;_-@_-"/>
    <numFmt numFmtId="164" formatCode="#,##0\ &quot;€&quot;"/>
    <numFmt numFmtId="165" formatCode="00000"/>
    <numFmt numFmtId="166" formatCode="_-* #,##0.00\ _€_-;\-* #,##0.00\ _€_-;_-* &quot;-&quot;??\ _€_-;_-@_-"/>
    <numFmt numFmtId="167" formatCode="0.0%"/>
    <numFmt numFmtId="168" formatCode="0.0"/>
    <numFmt numFmtId="169" formatCode="#,##0_ ;\-#,##0\ "/>
    <numFmt numFmtId="170" formatCode="_-* #,##0\ [$€-407]_-;\-* #,##0\ [$€-407]_-;_-* &quot;-&quot;??\ [$€-407]_-;_-@_-"/>
    <numFmt numFmtId="171" formatCode="_-* #,##0.00\ [$€-407]_-;\-* #,##0.00\ [$€-407]_-;_-* &quot;-&quot;??\ [$€-407]_-;_-@_-"/>
    <numFmt numFmtId="172" formatCode="_-* #,##0\ _€_-;\-* #,##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rgb="FF002060"/>
      <name val="Arial"/>
      <family val="2"/>
    </font>
    <font>
      <b/>
      <sz val="10"/>
      <color theme="1"/>
      <name val="Arial"/>
      <family val="2"/>
    </font>
    <font>
      <b/>
      <sz val="9"/>
      <color rgb="FFBBA477"/>
      <name val="ARIAL"/>
      <family val="2"/>
    </font>
    <font>
      <b/>
      <sz val="9"/>
      <color theme="1"/>
      <name val="Arial"/>
      <family val="2"/>
    </font>
    <font>
      <sz val="8"/>
      <color rgb="FFFF0000"/>
      <name val="Arial"/>
      <family val="2"/>
    </font>
    <font>
      <sz val="8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sz val="10"/>
      <color rgb="FFC00000"/>
      <name val="Arial"/>
      <family val="2"/>
    </font>
    <font>
      <b/>
      <sz val="10"/>
      <color theme="1"/>
      <name val="Symbol"/>
      <family val="1"/>
      <charset val="2"/>
    </font>
    <font>
      <b/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54">
    <xf numFmtId="0" fontId="0" fillId="0" borderId="0" xfId="0"/>
    <xf numFmtId="0" fontId="3" fillId="2" borderId="0" xfId="3" applyFont="1" applyFill="1" applyAlignment="1">
      <alignment vertical="center"/>
    </xf>
    <xf numFmtId="0" fontId="3" fillId="2" borderId="0" xfId="3" applyFont="1" applyFill="1" applyAlignment="1">
      <alignment horizontal="center" vertical="center"/>
    </xf>
    <xf numFmtId="49" fontId="3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lef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right" vertical="center"/>
    </xf>
    <xf numFmtId="0" fontId="5" fillId="2" borderId="0" xfId="3" applyFont="1" applyFill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49" fontId="6" fillId="3" borderId="1" xfId="3" applyNumberFormat="1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left" vertical="center" wrapText="1"/>
    </xf>
    <xf numFmtId="164" fontId="6" fillId="3" borderId="1" xfId="3" applyNumberFormat="1" applyFont="1" applyFill="1" applyBorder="1" applyAlignment="1">
      <alignment horizontal="left" vertical="center" wrapText="1"/>
    </xf>
    <xf numFmtId="0" fontId="7" fillId="3" borderId="1" xfId="3" applyFont="1" applyFill="1" applyBorder="1" applyAlignment="1">
      <alignment horizontal="center" vertical="center" wrapText="1"/>
    </xf>
    <xf numFmtId="49" fontId="7" fillId="3" borderId="1" xfId="3" applyNumberFormat="1" applyFont="1" applyFill="1" applyBorder="1" applyAlignment="1">
      <alignment horizontal="center" vertical="center" wrapText="1"/>
    </xf>
    <xf numFmtId="164" fontId="7" fillId="3" borderId="1" xfId="3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8" fillId="2" borderId="0" xfId="3" applyFont="1" applyFill="1" applyAlignment="1">
      <alignment horizontal="center" vertical="center" wrapText="1"/>
    </xf>
    <xf numFmtId="0" fontId="6" fillId="3" borderId="1" xfId="3" applyFont="1" applyFill="1" applyBorder="1" applyAlignment="1">
      <alignment horizontal="right" vertical="center" wrapText="1"/>
    </xf>
    <xf numFmtId="0" fontId="10" fillId="0" borderId="1" xfId="3" applyFont="1" applyBorder="1" applyAlignment="1">
      <alignment horizontal="center" vertical="center"/>
    </xf>
    <xf numFmtId="165" fontId="10" fillId="0" borderId="1" xfId="3" applyNumberFormat="1" applyFont="1" applyBorder="1" applyAlignment="1">
      <alignment horizontal="center" vertical="center"/>
    </xf>
    <xf numFmtId="165" fontId="10" fillId="0" borderId="1" xfId="3" applyNumberFormat="1" applyFont="1" applyBorder="1" applyAlignment="1">
      <alignment horizontal="left" vertical="center"/>
    </xf>
    <xf numFmtId="169" fontId="10" fillId="0" borderId="1" xfId="5" applyNumberFormat="1" applyFont="1" applyFill="1" applyBorder="1" applyAlignment="1">
      <alignment horizontal="right" vertical="center"/>
    </xf>
    <xf numFmtId="3" fontId="10" fillId="0" borderId="1" xfId="3" applyNumberFormat="1" applyFont="1" applyBorder="1" applyAlignment="1">
      <alignment horizontal="right" vertical="center"/>
    </xf>
    <xf numFmtId="170" fontId="10" fillId="0" borderId="1" xfId="3" applyNumberFormat="1" applyFont="1" applyBorder="1" applyAlignment="1">
      <alignment horizontal="center" vertical="center"/>
    </xf>
    <xf numFmtId="171" fontId="10" fillId="0" borderId="1" xfId="3" applyNumberFormat="1" applyFont="1" applyBorder="1" applyAlignment="1">
      <alignment horizontal="center" vertical="center"/>
    </xf>
    <xf numFmtId="167" fontId="10" fillId="0" borderId="1" xfId="3" applyNumberFormat="1" applyFont="1" applyBorder="1" applyAlignment="1">
      <alignment horizontal="right" vertical="center"/>
    </xf>
    <xf numFmtId="168" fontId="10" fillId="0" borderId="1" xfId="3" applyNumberFormat="1" applyFont="1" applyBorder="1" applyAlignment="1">
      <alignment horizontal="right" vertical="center"/>
    </xf>
    <xf numFmtId="0" fontId="11" fillId="0" borderId="1" xfId="3" applyFont="1" applyBorder="1" applyAlignment="1">
      <alignment horizontal="center" vertical="center"/>
    </xf>
    <xf numFmtId="165" fontId="11" fillId="0" borderId="1" xfId="3" applyNumberFormat="1" applyFont="1" applyBorder="1" applyAlignment="1">
      <alignment horizontal="center" vertical="center"/>
    </xf>
    <xf numFmtId="165" fontId="11" fillId="0" borderId="1" xfId="3" applyNumberFormat="1" applyFont="1" applyBorder="1" applyAlignment="1">
      <alignment horizontal="left" vertical="center"/>
    </xf>
    <xf numFmtId="169" fontId="11" fillId="0" borderId="1" xfId="5" applyNumberFormat="1" applyFont="1" applyFill="1" applyBorder="1" applyAlignment="1">
      <alignment horizontal="right" vertical="center"/>
    </xf>
    <xf numFmtId="3" fontId="11" fillId="0" borderId="1" xfId="3" applyNumberFormat="1" applyFont="1" applyBorder="1" applyAlignment="1">
      <alignment horizontal="right" vertical="center"/>
    </xf>
    <xf numFmtId="170" fontId="11" fillId="0" borderId="1" xfId="3" applyNumberFormat="1" applyFont="1" applyBorder="1" applyAlignment="1">
      <alignment horizontal="center" vertical="center"/>
    </xf>
    <xf numFmtId="171" fontId="11" fillId="0" borderId="1" xfId="3" applyNumberFormat="1" applyFont="1" applyBorder="1" applyAlignment="1">
      <alignment horizontal="center" vertical="center"/>
    </xf>
    <xf numFmtId="167" fontId="11" fillId="0" borderId="1" xfId="3" applyNumberFormat="1" applyFont="1" applyBorder="1" applyAlignment="1">
      <alignment horizontal="right" vertical="center"/>
    </xf>
    <xf numFmtId="168" fontId="11" fillId="0" borderId="1" xfId="3" applyNumberFormat="1" applyFont="1" applyBorder="1" applyAlignment="1">
      <alignment horizontal="right" vertical="center"/>
    </xf>
    <xf numFmtId="0" fontId="12" fillId="4" borderId="1" xfId="3" applyFont="1" applyFill="1" applyBorder="1" applyAlignment="1">
      <alignment horizontal="left" vertical="center"/>
    </xf>
    <xf numFmtId="0" fontId="3" fillId="4" borderId="1" xfId="3" applyFont="1" applyFill="1" applyBorder="1" applyAlignment="1">
      <alignment vertical="center"/>
    </xf>
    <xf numFmtId="3" fontId="3" fillId="4" borderId="1" xfId="3" applyNumberFormat="1" applyFont="1" applyFill="1" applyBorder="1" applyAlignment="1">
      <alignment vertical="center"/>
    </xf>
    <xf numFmtId="168" fontId="3" fillId="4" borderId="1" xfId="3" applyNumberFormat="1" applyFont="1" applyFill="1" applyBorder="1" applyAlignment="1">
      <alignment vertical="center"/>
    </xf>
    <xf numFmtId="0" fontId="5" fillId="5" borderId="1" xfId="3" applyFont="1" applyFill="1" applyBorder="1" applyAlignment="1">
      <alignment horizontal="center" vertical="center"/>
    </xf>
    <xf numFmtId="0" fontId="5" fillId="5" borderId="1" xfId="3" applyFont="1" applyFill="1" applyBorder="1" applyAlignment="1">
      <alignment horizontal="left" vertical="center"/>
    </xf>
    <xf numFmtId="0" fontId="13" fillId="5" borderId="1" xfId="3" applyFont="1" applyFill="1" applyBorder="1" applyAlignment="1">
      <alignment horizontal="center" vertical="center"/>
    </xf>
    <xf numFmtId="0" fontId="5" fillId="5" borderId="1" xfId="3" applyFont="1" applyFill="1" applyBorder="1" applyAlignment="1">
      <alignment vertical="center"/>
    </xf>
    <xf numFmtId="3" fontId="5" fillId="5" borderId="1" xfId="3" applyNumberFormat="1" applyFont="1" applyFill="1" applyBorder="1" applyAlignment="1">
      <alignment vertical="center"/>
    </xf>
    <xf numFmtId="172" fontId="5" fillId="5" borderId="1" xfId="5" applyNumberFormat="1" applyFont="1" applyFill="1" applyBorder="1" applyAlignment="1">
      <alignment vertical="center"/>
    </xf>
    <xf numFmtId="44" fontId="5" fillId="5" borderId="1" xfId="1" applyFont="1" applyFill="1" applyBorder="1" applyAlignment="1">
      <alignment vertical="center"/>
    </xf>
    <xf numFmtId="167" fontId="5" fillId="5" borderId="1" xfId="2" applyNumberFormat="1" applyFont="1" applyFill="1" applyBorder="1" applyAlignment="1">
      <alignment vertical="center"/>
    </xf>
    <xf numFmtId="168" fontId="5" fillId="5" borderId="1" xfId="4" applyNumberFormat="1" applyFont="1" applyFill="1" applyBorder="1" applyAlignment="1">
      <alignment vertical="center"/>
    </xf>
    <xf numFmtId="0" fontId="5" fillId="5" borderId="1" xfId="4" applyNumberFormat="1" applyFont="1" applyFill="1" applyBorder="1" applyAlignment="1">
      <alignment vertical="center"/>
    </xf>
    <xf numFmtId="0" fontId="0" fillId="2" borderId="0" xfId="0" applyFont="1" applyFill="1"/>
    <xf numFmtId="0" fontId="0" fillId="0" borderId="0" xfId="0" applyFont="1"/>
  </cellXfs>
  <cellStyles count="6">
    <cellStyle name="Komma 2 3" xfId="5" xr:uid="{D130EDCE-EB94-4C48-A3BD-DAA9FC692E4E}"/>
    <cellStyle name="Prozent" xfId="2" builtinId="5"/>
    <cellStyle name="Prozent 2" xfId="4" xr:uid="{38B6BFCC-7DCE-4C24-B680-D239C9A95989}"/>
    <cellStyle name="Standard" xfId="0" builtinId="0"/>
    <cellStyle name="Standard 2 2" xfId="3" xr:uid="{ACD41278-714D-4FFB-BD0C-93EA5758A3E8}"/>
    <cellStyle name="Währung" xfId="1" builtinId="4"/>
  </cellStyles>
  <dxfs count="20">
    <dxf>
      <fill>
        <patternFill>
          <bgColor rgb="FFE6E6E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6E6E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EB9C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1495425</xdr:colOff>
      <xdr:row>0</xdr:row>
      <xdr:rowOff>142875</xdr:rowOff>
    </xdr:from>
    <xdr:to>
      <xdr:col>18</xdr:col>
      <xdr:colOff>2916828</xdr:colOff>
      <xdr:row>4</xdr:row>
      <xdr:rowOff>17840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759596E-7428-4A0D-87FE-0619105CD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022175" y="142875"/>
          <a:ext cx="1429023" cy="659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FA743-A99A-4376-9F65-8A22526A25A0}">
  <sheetPr>
    <pageSetUpPr fitToPage="1"/>
  </sheetPr>
  <dimension ref="A1:S201"/>
  <sheetViews>
    <sheetView tabSelected="1" zoomScale="80" zoomScaleNormal="80" workbookViewId="0">
      <pane xSplit="5" ySplit="9" topLeftCell="F178" activePane="bottomRight" state="frozen"/>
      <selection pane="topRight" activeCell="F1" sqref="F1"/>
      <selection pane="bottomLeft" activeCell="A10" sqref="A10"/>
      <selection pane="bottomRight" activeCell="R200" sqref="R200"/>
    </sheetView>
  </sheetViews>
  <sheetFormatPr baseColWidth="10" defaultRowHeight="14.4" outlineLevelRow="1" x14ac:dyDescent="0.3"/>
  <cols>
    <col min="3" max="3" width="6.109375" style="16" customWidth="1"/>
    <col min="4" max="4" width="11.5546875" style="15"/>
    <col min="5" max="5" width="42.21875" bestFit="1" customWidth="1"/>
    <col min="6" max="6" width="43.5546875" bestFit="1" customWidth="1"/>
    <col min="7" max="7" width="23" bestFit="1" customWidth="1"/>
    <col min="8" max="8" width="36.88671875" bestFit="1" customWidth="1"/>
    <col min="9" max="9" width="13.77734375" customWidth="1"/>
    <col min="10" max="10" width="13" customWidth="1"/>
    <col min="13" max="13" width="12.6640625" bestFit="1" customWidth="1"/>
    <col min="14" max="14" width="11.6640625" bestFit="1" customWidth="1"/>
    <col min="15" max="15" width="14.33203125" bestFit="1" customWidth="1"/>
    <col min="16" max="16" width="14.109375" customWidth="1"/>
    <col min="19" max="19" width="46.33203125" bestFit="1" customWidth="1"/>
  </cols>
  <sheetData>
    <row r="1" spans="1:19" x14ac:dyDescent="0.3">
      <c r="A1" s="1"/>
      <c r="B1" s="2"/>
      <c r="C1" s="2"/>
      <c r="D1" s="3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3">
      <c r="A2" s="1"/>
      <c r="B2" s="2"/>
      <c r="C2" s="2"/>
      <c r="D2" s="3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3">
      <c r="A3" s="1"/>
      <c r="B3" s="2"/>
      <c r="C3" s="2"/>
      <c r="D3" s="3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6" x14ac:dyDescent="0.3">
      <c r="A4" s="1"/>
      <c r="B4" s="4" t="s">
        <v>975</v>
      </c>
      <c r="D4" s="5"/>
      <c r="E4" s="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24" x14ac:dyDescent="0.3">
      <c r="A6" s="7"/>
      <c r="B6" s="8" t="s">
        <v>0</v>
      </c>
      <c r="C6" s="8" t="s">
        <v>1</v>
      </c>
      <c r="D6" s="9" t="s">
        <v>2</v>
      </c>
      <c r="E6" s="10" t="s">
        <v>3</v>
      </c>
      <c r="F6" s="10" t="s">
        <v>4</v>
      </c>
      <c r="G6" s="10" t="s">
        <v>5</v>
      </c>
      <c r="H6" s="10" t="s">
        <v>6</v>
      </c>
      <c r="I6" s="19" t="s">
        <v>7</v>
      </c>
      <c r="J6" s="19" t="s">
        <v>681</v>
      </c>
      <c r="K6" s="19" t="s">
        <v>8</v>
      </c>
      <c r="L6" s="19" t="s">
        <v>9</v>
      </c>
      <c r="M6" s="19" t="s">
        <v>695</v>
      </c>
      <c r="N6" s="19" t="s">
        <v>10</v>
      </c>
      <c r="O6" s="19" t="s">
        <v>11</v>
      </c>
      <c r="P6" s="19" t="s">
        <v>12</v>
      </c>
      <c r="Q6" s="19" t="s">
        <v>13</v>
      </c>
      <c r="R6" s="19" t="s">
        <v>972</v>
      </c>
      <c r="S6" s="11" t="s">
        <v>15</v>
      </c>
    </row>
    <row r="7" spans="1:19" ht="24" outlineLevel="1" x14ac:dyDescent="0.3">
      <c r="A7" s="7"/>
      <c r="B7" s="8" t="s">
        <v>0</v>
      </c>
      <c r="C7" s="8" t="s">
        <v>1</v>
      </c>
      <c r="D7" s="9" t="s">
        <v>686</v>
      </c>
      <c r="E7" s="10" t="s">
        <v>687</v>
      </c>
      <c r="F7" s="10" t="s">
        <v>688</v>
      </c>
      <c r="G7" s="10" t="s">
        <v>689</v>
      </c>
      <c r="H7" s="10" t="s">
        <v>690</v>
      </c>
      <c r="I7" s="19" t="s">
        <v>691</v>
      </c>
      <c r="J7" s="19" t="s">
        <v>692</v>
      </c>
      <c r="K7" s="19" t="s">
        <v>693</v>
      </c>
      <c r="L7" s="19" t="s">
        <v>694</v>
      </c>
      <c r="M7" s="19" t="s">
        <v>696</v>
      </c>
      <c r="N7" s="19" t="s">
        <v>697</v>
      </c>
      <c r="O7" s="19" t="s">
        <v>698</v>
      </c>
      <c r="P7" s="19" t="s">
        <v>699</v>
      </c>
      <c r="Q7" s="19" t="s">
        <v>700</v>
      </c>
      <c r="R7" s="19" t="s">
        <v>14</v>
      </c>
      <c r="S7" s="11" t="s">
        <v>701</v>
      </c>
    </row>
    <row r="8" spans="1:19" ht="24" x14ac:dyDescent="0.3">
      <c r="A8" s="18" t="s">
        <v>707</v>
      </c>
      <c r="B8" s="12"/>
      <c r="C8" s="12"/>
      <c r="D8" s="13"/>
      <c r="E8" s="12"/>
      <c r="F8" s="12"/>
      <c r="G8" s="12"/>
      <c r="H8" s="12"/>
      <c r="I8" s="8" t="s">
        <v>16</v>
      </c>
      <c r="J8" s="8" t="s">
        <v>16</v>
      </c>
      <c r="K8" s="8" t="s">
        <v>16</v>
      </c>
      <c r="L8" s="8" t="s">
        <v>17</v>
      </c>
      <c r="M8" s="8" t="s">
        <v>18</v>
      </c>
      <c r="N8" s="8" t="s">
        <v>19</v>
      </c>
      <c r="O8" s="8" t="s">
        <v>20</v>
      </c>
      <c r="P8" s="8" t="s">
        <v>16</v>
      </c>
      <c r="Q8" s="8" t="s">
        <v>21</v>
      </c>
      <c r="R8" s="8" t="s">
        <v>22</v>
      </c>
      <c r="S8" s="14"/>
    </row>
    <row r="9" spans="1:19" ht="24" outlineLevel="1" x14ac:dyDescent="0.3">
      <c r="A9" s="7"/>
      <c r="B9" s="12"/>
      <c r="C9" s="12"/>
      <c r="D9" s="13"/>
      <c r="E9" s="12"/>
      <c r="F9" s="12"/>
      <c r="G9" s="12"/>
      <c r="H9" s="12"/>
      <c r="I9" s="8" t="s">
        <v>702</v>
      </c>
      <c r="J9" s="8" t="s">
        <v>702</v>
      </c>
      <c r="K9" s="8" t="s">
        <v>702</v>
      </c>
      <c r="L9" s="8" t="s">
        <v>703</v>
      </c>
      <c r="M9" s="8" t="s">
        <v>704</v>
      </c>
      <c r="N9" s="8" t="s">
        <v>813</v>
      </c>
      <c r="O9" s="8" t="s">
        <v>705</v>
      </c>
      <c r="P9" s="8" t="s">
        <v>702</v>
      </c>
      <c r="Q9" s="8" t="s">
        <v>21</v>
      </c>
      <c r="R9" s="8" t="s">
        <v>706</v>
      </c>
      <c r="S9" s="14"/>
    </row>
    <row r="10" spans="1:19" x14ac:dyDescent="0.3">
      <c r="A10" s="17"/>
      <c r="B10" s="20" t="s">
        <v>23</v>
      </c>
      <c r="C10" s="21" t="s">
        <v>24</v>
      </c>
      <c r="D10" s="21" t="s">
        <v>708</v>
      </c>
      <c r="E10" s="22" t="s">
        <v>345</v>
      </c>
      <c r="F10" s="22" t="s">
        <v>844</v>
      </c>
      <c r="G10" s="22" t="s">
        <v>901</v>
      </c>
      <c r="H10" s="22" t="s">
        <v>902</v>
      </c>
      <c r="I10" s="23">
        <v>14380</v>
      </c>
      <c r="J10" s="23" t="s">
        <v>903</v>
      </c>
      <c r="K10" s="24">
        <v>4591.2099999999991</v>
      </c>
      <c r="L10" s="24">
        <v>165</v>
      </c>
      <c r="M10" s="25">
        <v>24348.600000000002</v>
      </c>
      <c r="N10" s="26">
        <v>5.3033078425948732</v>
      </c>
      <c r="O10" s="25">
        <v>292183.2</v>
      </c>
      <c r="P10" s="24">
        <v>0</v>
      </c>
      <c r="Q10" s="27">
        <v>0</v>
      </c>
      <c r="R10" s="28">
        <v>3.3846554158602573</v>
      </c>
      <c r="S10" s="22" t="s">
        <v>976</v>
      </c>
    </row>
    <row r="11" spans="1:19" x14ac:dyDescent="0.3">
      <c r="A11" s="17"/>
      <c r="B11" s="20" t="s">
        <v>25</v>
      </c>
      <c r="C11" s="21" t="s">
        <v>26</v>
      </c>
      <c r="D11" s="21" t="s">
        <v>709</v>
      </c>
      <c r="E11" s="22" t="s">
        <v>886</v>
      </c>
      <c r="F11" s="22" t="s">
        <v>884</v>
      </c>
      <c r="G11" s="22" t="s">
        <v>346</v>
      </c>
      <c r="H11" s="22" t="s">
        <v>902</v>
      </c>
      <c r="I11" s="23">
        <v>39058</v>
      </c>
      <c r="J11" s="23" t="s">
        <v>903</v>
      </c>
      <c r="K11" s="24">
        <v>19698.100000000002</v>
      </c>
      <c r="L11" s="24">
        <v>365</v>
      </c>
      <c r="M11" s="25">
        <v>97501.406666666662</v>
      </c>
      <c r="N11" s="26">
        <v>5.9812777460825739</v>
      </c>
      <c r="O11" s="25">
        <v>1170016.8799999999</v>
      </c>
      <c r="P11" s="24">
        <v>3397</v>
      </c>
      <c r="Q11" s="27">
        <v>0.17245318076362692</v>
      </c>
      <c r="R11" s="28">
        <v>6.3716428834169863</v>
      </c>
      <c r="S11" s="22" t="s">
        <v>347</v>
      </c>
    </row>
    <row r="12" spans="1:19" x14ac:dyDescent="0.3">
      <c r="A12" s="17"/>
      <c r="B12" s="20" t="s">
        <v>27</v>
      </c>
      <c r="C12" s="21" t="s">
        <v>28</v>
      </c>
      <c r="D12" s="21" t="s">
        <v>710</v>
      </c>
      <c r="E12" s="22" t="s">
        <v>348</v>
      </c>
      <c r="F12" s="22" t="s">
        <v>913</v>
      </c>
      <c r="G12" s="22" t="s">
        <v>349</v>
      </c>
      <c r="H12" s="22" t="s">
        <v>904</v>
      </c>
      <c r="I12" s="23">
        <v>48996</v>
      </c>
      <c r="J12" s="23">
        <v>33116</v>
      </c>
      <c r="K12" s="24">
        <v>20501</v>
      </c>
      <c r="L12" s="24">
        <v>688</v>
      </c>
      <c r="M12" s="25">
        <v>125200</v>
      </c>
      <c r="N12" s="26">
        <v>6.1070191697965956</v>
      </c>
      <c r="O12" s="25">
        <v>1502400</v>
      </c>
      <c r="P12" s="24">
        <v>0</v>
      </c>
      <c r="Q12" s="27">
        <v>0</v>
      </c>
      <c r="R12" s="28">
        <v>9.3401829152876719</v>
      </c>
      <c r="S12" s="22" t="s">
        <v>350</v>
      </c>
    </row>
    <row r="13" spans="1:19" x14ac:dyDescent="0.3">
      <c r="A13" s="17"/>
      <c r="B13" s="20" t="s">
        <v>29</v>
      </c>
      <c r="C13" s="21" t="s">
        <v>30</v>
      </c>
      <c r="D13" s="21" t="s">
        <v>711</v>
      </c>
      <c r="E13" s="22" t="s">
        <v>914</v>
      </c>
      <c r="F13" s="22" t="s">
        <v>351</v>
      </c>
      <c r="G13" s="22" t="s">
        <v>344</v>
      </c>
      <c r="H13" s="22" t="s">
        <v>905</v>
      </c>
      <c r="I13" s="23">
        <v>24005</v>
      </c>
      <c r="J13" s="23" t="s">
        <v>903</v>
      </c>
      <c r="K13" s="24">
        <v>14354.47</v>
      </c>
      <c r="L13" s="24">
        <v>320</v>
      </c>
      <c r="M13" s="25">
        <v>130333.41000000003</v>
      </c>
      <c r="N13" s="26">
        <v>9.0810437387866045</v>
      </c>
      <c r="O13" s="25">
        <v>1564000.9200000004</v>
      </c>
      <c r="P13" s="24">
        <v>2.2200000000000002</v>
      </c>
      <c r="Q13" s="27">
        <v>1.546556577846483E-4</v>
      </c>
      <c r="R13" s="28">
        <v>5.294501210197132</v>
      </c>
      <c r="S13" s="22" t="s">
        <v>683</v>
      </c>
    </row>
    <row r="14" spans="1:19" x14ac:dyDescent="0.3">
      <c r="A14" s="17"/>
      <c r="B14" s="29" t="s">
        <v>31</v>
      </c>
      <c r="C14" s="30" t="s">
        <v>32</v>
      </c>
      <c r="D14" s="30" t="s">
        <v>712</v>
      </c>
      <c r="E14" s="31" t="s">
        <v>352</v>
      </c>
      <c r="F14" s="31" t="s">
        <v>845</v>
      </c>
      <c r="G14" s="31" t="s">
        <v>353</v>
      </c>
      <c r="H14" s="31" t="s">
        <v>906</v>
      </c>
      <c r="I14" s="32">
        <v>7394</v>
      </c>
      <c r="J14" s="32" t="s">
        <v>903</v>
      </c>
      <c r="K14" s="33">
        <v>4630</v>
      </c>
      <c r="L14" s="33">
        <v>0</v>
      </c>
      <c r="M14" s="34">
        <v>20482.62</v>
      </c>
      <c r="N14" s="35">
        <v>4.4238920086393083</v>
      </c>
      <c r="O14" s="34">
        <v>245791.44</v>
      </c>
      <c r="P14" s="33">
        <v>0</v>
      </c>
      <c r="Q14" s="36">
        <v>0</v>
      </c>
      <c r="R14" s="37">
        <v>4.7561643835616438</v>
      </c>
      <c r="S14" s="31" t="s">
        <v>354</v>
      </c>
    </row>
    <row r="15" spans="1:19" x14ac:dyDescent="0.3">
      <c r="A15" s="17"/>
      <c r="B15" s="29" t="s">
        <v>33</v>
      </c>
      <c r="C15" s="30" t="s">
        <v>34</v>
      </c>
      <c r="D15" s="30" t="s">
        <v>713</v>
      </c>
      <c r="E15" s="31" t="s">
        <v>355</v>
      </c>
      <c r="F15" s="31" t="s">
        <v>846</v>
      </c>
      <c r="G15" s="31" t="s">
        <v>344</v>
      </c>
      <c r="H15" s="31" t="s">
        <v>905</v>
      </c>
      <c r="I15" s="32">
        <v>17957</v>
      </c>
      <c r="J15" s="32" t="s">
        <v>903</v>
      </c>
      <c r="K15" s="33">
        <v>4286.16</v>
      </c>
      <c r="L15" s="33">
        <v>188</v>
      </c>
      <c r="M15" s="34">
        <v>36767.096666666665</v>
      </c>
      <c r="N15" s="35">
        <v>9.075987259207329</v>
      </c>
      <c r="O15" s="34">
        <v>441205.16</v>
      </c>
      <c r="P15" s="33">
        <v>235.13</v>
      </c>
      <c r="Q15" s="36">
        <v>5.4857961438677043E-2</v>
      </c>
      <c r="R15" s="37">
        <v>6.4865472850236703</v>
      </c>
      <c r="S15" s="31" t="s">
        <v>356</v>
      </c>
    </row>
    <row r="16" spans="1:19" x14ac:dyDescent="0.3">
      <c r="A16" s="17"/>
      <c r="B16" s="20" t="s">
        <v>35</v>
      </c>
      <c r="C16" s="21" t="s">
        <v>36</v>
      </c>
      <c r="D16" s="21" t="s">
        <v>847</v>
      </c>
      <c r="E16" s="22" t="s">
        <v>357</v>
      </c>
      <c r="F16" s="22" t="s">
        <v>848</v>
      </c>
      <c r="G16" s="22" t="s">
        <v>344</v>
      </c>
      <c r="H16" s="22" t="s">
        <v>358</v>
      </c>
      <c r="I16" s="23">
        <v>5035</v>
      </c>
      <c r="J16" s="23" t="s">
        <v>903</v>
      </c>
      <c r="K16" s="24">
        <v>1585.81</v>
      </c>
      <c r="L16" s="24">
        <v>70</v>
      </c>
      <c r="M16" s="25">
        <v>10853.679999999998</v>
      </c>
      <c r="N16" s="26">
        <v>6.8442499416701867</v>
      </c>
      <c r="O16" s="25">
        <v>130244.15999999997</v>
      </c>
      <c r="P16" s="24">
        <v>0</v>
      </c>
      <c r="Q16" s="27">
        <v>0</v>
      </c>
      <c r="R16" s="28">
        <v>1.7534246575342467</v>
      </c>
      <c r="S16" s="22" t="s">
        <v>359</v>
      </c>
    </row>
    <row r="17" spans="1:19" x14ac:dyDescent="0.3">
      <c r="A17" s="17"/>
      <c r="B17" s="20" t="s">
        <v>37</v>
      </c>
      <c r="C17" s="21" t="s">
        <v>38</v>
      </c>
      <c r="D17" s="21" t="s">
        <v>714</v>
      </c>
      <c r="E17" s="22" t="s">
        <v>360</v>
      </c>
      <c r="F17" s="22" t="s">
        <v>849</v>
      </c>
      <c r="G17" s="22" t="s">
        <v>361</v>
      </c>
      <c r="H17" s="22" t="s">
        <v>906</v>
      </c>
      <c r="I17" s="23">
        <v>6762</v>
      </c>
      <c r="J17" s="23" t="s">
        <v>903</v>
      </c>
      <c r="K17" s="24">
        <v>1253.1099999999999</v>
      </c>
      <c r="L17" s="24">
        <v>130</v>
      </c>
      <c r="M17" s="25">
        <v>5731.2699999999995</v>
      </c>
      <c r="N17" s="26">
        <v>4.7009990485252144</v>
      </c>
      <c r="O17" s="25">
        <v>68775.239999999991</v>
      </c>
      <c r="P17" s="24">
        <v>33.950000000000003</v>
      </c>
      <c r="Q17" s="27">
        <v>2.7092593627055888E-2</v>
      </c>
      <c r="R17" s="28">
        <v>4.375342465753425</v>
      </c>
      <c r="S17" s="22" t="s">
        <v>682</v>
      </c>
    </row>
    <row r="18" spans="1:19" x14ac:dyDescent="0.3">
      <c r="A18" s="17"/>
      <c r="B18" s="20" t="s">
        <v>39</v>
      </c>
      <c r="C18" s="21" t="s">
        <v>40</v>
      </c>
      <c r="D18" s="21" t="s">
        <v>715</v>
      </c>
      <c r="E18" s="22" t="s">
        <v>362</v>
      </c>
      <c r="F18" s="22" t="s">
        <v>850</v>
      </c>
      <c r="G18" s="22" t="s">
        <v>346</v>
      </c>
      <c r="H18" s="22" t="s">
        <v>358</v>
      </c>
      <c r="I18" s="23">
        <v>8158</v>
      </c>
      <c r="J18" s="23" t="s">
        <v>903</v>
      </c>
      <c r="K18" s="24">
        <v>3384.1499999999996</v>
      </c>
      <c r="L18" s="24">
        <v>90</v>
      </c>
      <c r="M18" s="25">
        <v>4900</v>
      </c>
      <c r="N18" s="26">
        <v>3.3896898087938245</v>
      </c>
      <c r="O18" s="25">
        <v>58800</v>
      </c>
      <c r="P18" s="24">
        <v>1938.59</v>
      </c>
      <c r="Q18" s="27">
        <v>0.57284399332180902</v>
      </c>
      <c r="R18" s="28">
        <v>3.7561643835616443</v>
      </c>
      <c r="S18" s="22" t="s">
        <v>363</v>
      </c>
    </row>
    <row r="19" spans="1:19" x14ac:dyDescent="0.3">
      <c r="A19" s="17"/>
      <c r="B19" s="20" t="s">
        <v>41</v>
      </c>
      <c r="C19" s="21" t="s">
        <v>42</v>
      </c>
      <c r="D19" s="21" t="s">
        <v>716</v>
      </c>
      <c r="E19" s="22" t="s">
        <v>364</v>
      </c>
      <c r="F19" s="22" t="s">
        <v>851</v>
      </c>
      <c r="G19" s="22" t="s">
        <v>365</v>
      </c>
      <c r="H19" s="22" t="s">
        <v>906</v>
      </c>
      <c r="I19" s="23">
        <v>14960</v>
      </c>
      <c r="J19" s="23" t="s">
        <v>903</v>
      </c>
      <c r="K19" s="24">
        <v>6227.75</v>
      </c>
      <c r="L19" s="24">
        <v>115</v>
      </c>
      <c r="M19" s="25">
        <v>26263.22</v>
      </c>
      <c r="N19" s="26">
        <v>4.2171281763076554</v>
      </c>
      <c r="O19" s="25">
        <v>315158.64</v>
      </c>
      <c r="P19" s="24">
        <v>0</v>
      </c>
      <c r="Q19" s="27">
        <v>0</v>
      </c>
      <c r="R19" s="28">
        <v>2.7561643835616443</v>
      </c>
      <c r="S19" s="22" t="s">
        <v>366</v>
      </c>
    </row>
    <row r="20" spans="1:19" x14ac:dyDescent="0.3">
      <c r="A20" s="17"/>
      <c r="B20" s="20" t="s">
        <v>43</v>
      </c>
      <c r="C20" s="21" t="s">
        <v>44</v>
      </c>
      <c r="D20" s="21" t="s">
        <v>717</v>
      </c>
      <c r="E20" s="22" t="s">
        <v>367</v>
      </c>
      <c r="F20" s="22" t="s">
        <v>852</v>
      </c>
      <c r="G20" s="22" t="s">
        <v>365</v>
      </c>
      <c r="H20" s="22" t="s">
        <v>906</v>
      </c>
      <c r="I20" s="23">
        <v>15416</v>
      </c>
      <c r="J20" s="23" t="s">
        <v>903</v>
      </c>
      <c r="K20" s="24">
        <v>6504.95</v>
      </c>
      <c r="L20" s="24">
        <v>128</v>
      </c>
      <c r="M20" s="25">
        <v>20833.330000000002</v>
      </c>
      <c r="N20" s="26">
        <v>3.2026887216658086</v>
      </c>
      <c r="O20" s="25">
        <v>249999.96000000002</v>
      </c>
      <c r="P20" s="24">
        <v>0</v>
      </c>
      <c r="Q20" s="27">
        <v>0</v>
      </c>
      <c r="R20" s="28">
        <v>3.7561643835616443</v>
      </c>
      <c r="S20" s="22" t="s">
        <v>366</v>
      </c>
    </row>
    <row r="21" spans="1:19" x14ac:dyDescent="0.3">
      <c r="A21" s="17"/>
      <c r="B21" s="20" t="s">
        <v>45</v>
      </c>
      <c r="C21" s="21" t="s">
        <v>46</v>
      </c>
      <c r="D21" s="21" t="s">
        <v>718</v>
      </c>
      <c r="E21" s="22" t="s">
        <v>368</v>
      </c>
      <c r="F21" s="22" t="s">
        <v>719</v>
      </c>
      <c r="G21" s="22" t="s">
        <v>365</v>
      </c>
      <c r="H21" s="22" t="s">
        <v>358</v>
      </c>
      <c r="I21" s="23">
        <v>13018</v>
      </c>
      <c r="J21" s="23" t="s">
        <v>903</v>
      </c>
      <c r="K21" s="24">
        <v>5434.93</v>
      </c>
      <c r="L21" s="24">
        <v>100</v>
      </c>
      <c r="M21" s="25">
        <v>9118.7999999999993</v>
      </c>
      <c r="N21" s="26">
        <v>1.6778136976925184</v>
      </c>
      <c r="O21" s="25">
        <v>109425.59999999999</v>
      </c>
      <c r="P21" s="24">
        <v>0</v>
      </c>
      <c r="Q21" s="27">
        <v>0</v>
      </c>
      <c r="R21" s="28">
        <v>3.504109589041096</v>
      </c>
      <c r="S21" s="22" t="s">
        <v>369</v>
      </c>
    </row>
    <row r="22" spans="1:19" x14ac:dyDescent="0.3">
      <c r="A22" s="17"/>
      <c r="B22" s="20" t="s">
        <v>47</v>
      </c>
      <c r="C22" s="21" t="s">
        <v>48</v>
      </c>
      <c r="D22" s="21" t="s">
        <v>853</v>
      </c>
      <c r="E22" s="22" t="s">
        <v>370</v>
      </c>
      <c r="F22" s="22" t="s">
        <v>371</v>
      </c>
      <c r="G22" s="22" t="s">
        <v>361</v>
      </c>
      <c r="H22" s="22" t="s">
        <v>905</v>
      </c>
      <c r="I22" s="23">
        <v>5663</v>
      </c>
      <c r="J22" s="23" t="s">
        <v>903</v>
      </c>
      <c r="K22" s="24">
        <v>1607.9</v>
      </c>
      <c r="L22" s="24">
        <v>70</v>
      </c>
      <c r="M22" s="25">
        <v>14849.29</v>
      </c>
      <c r="N22" s="26">
        <v>9.2352074133963562</v>
      </c>
      <c r="O22" s="25">
        <v>178191.48</v>
      </c>
      <c r="P22" s="24">
        <v>0</v>
      </c>
      <c r="Q22" s="27">
        <v>0</v>
      </c>
      <c r="R22" s="28">
        <v>4.4597877190143231</v>
      </c>
      <c r="S22" s="22" t="s">
        <v>372</v>
      </c>
    </row>
    <row r="23" spans="1:19" x14ac:dyDescent="0.3">
      <c r="A23" s="17"/>
      <c r="B23" s="20" t="s">
        <v>49</v>
      </c>
      <c r="C23" s="21" t="s">
        <v>50</v>
      </c>
      <c r="D23" s="21" t="s">
        <v>720</v>
      </c>
      <c r="E23" s="22" t="s">
        <v>373</v>
      </c>
      <c r="F23" s="22" t="s">
        <v>374</v>
      </c>
      <c r="G23" s="22" t="s">
        <v>344</v>
      </c>
      <c r="H23" s="22" t="s">
        <v>358</v>
      </c>
      <c r="I23" s="23">
        <v>5543</v>
      </c>
      <c r="J23" s="23">
        <v>5543</v>
      </c>
      <c r="K23" s="24">
        <v>1046</v>
      </c>
      <c r="L23" s="24">
        <v>62</v>
      </c>
      <c r="M23" s="25">
        <v>10200.59</v>
      </c>
      <c r="N23" s="26">
        <v>9.7519980879541102</v>
      </c>
      <c r="O23" s="25">
        <v>122407.08</v>
      </c>
      <c r="P23" s="24">
        <v>0</v>
      </c>
      <c r="Q23" s="27">
        <v>0</v>
      </c>
      <c r="R23" s="28">
        <v>4.5890410958904102</v>
      </c>
      <c r="S23" s="22" t="s">
        <v>372</v>
      </c>
    </row>
    <row r="24" spans="1:19" x14ac:dyDescent="0.3">
      <c r="A24" s="17"/>
      <c r="B24" s="20" t="s">
        <v>51</v>
      </c>
      <c r="C24" s="21" t="s">
        <v>52</v>
      </c>
      <c r="D24" s="21" t="s">
        <v>721</v>
      </c>
      <c r="E24" s="22" t="s">
        <v>375</v>
      </c>
      <c r="F24" s="22" t="s">
        <v>722</v>
      </c>
      <c r="G24" s="22" t="s">
        <v>346</v>
      </c>
      <c r="H24" s="22" t="s">
        <v>358</v>
      </c>
      <c r="I24" s="23">
        <v>3222</v>
      </c>
      <c r="J24" s="23" t="s">
        <v>903</v>
      </c>
      <c r="K24" s="24">
        <v>1072</v>
      </c>
      <c r="L24" s="24">
        <v>22</v>
      </c>
      <c r="M24" s="25">
        <v>4077.48</v>
      </c>
      <c r="N24" s="26">
        <v>4.6760091743119263</v>
      </c>
      <c r="O24" s="25">
        <v>48929.760000000002</v>
      </c>
      <c r="P24" s="24">
        <v>200</v>
      </c>
      <c r="Q24" s="27">
        <v>0.18656716417910449</v>
      </c>
      <c r="R24" s="28" t="s">
        <v>723</v>
      </c>
      <c r="S24" s="22" t="s">
        <v>376</v>
      </c>
    </row>
    <row r="25" spans="1:19" x14ac:dyDescent="0.3">
      <c r="A25" s="17"/>
      <c r="B25" s="20" t="s">
        <v>53</v>
      </c>
      <c r="C25" s="21" t="s">
        <v>54</v>
      </c>
      <c r="D25" s="21" t="s">
        <v>724</v>
      </c>
      <c r="E25" s="22" t="s">
        <v>377</v>
      </c>
      <c r="F25" s="22" t="s">
        <v>854</v>
      </c>
      <c r="G25" s="22" t="s">
        <v>344</v>
      </c>
      <c r="H25" s="22" t="s">
        <v>905</v>
      </c>
      <c r="I25" s="23">
        <v>3915</v>
      </c>
      <c r="J25" s="23" t="s">
        <v>903</v>
      </c>
      <c r="K25" s="24">
        <v>1598.87</v>
      </c>
      <c r="L25" s="24">
        <v>57</v>
      </c>
      <c r="M25" s="25">
        <v>9533.996666666666</v>
      </c>
      <c r="N25" s="26">
        <v>5.9629592566416703</v>
      </c>
      <c r="O25" s="25">
        <v>114407.95999999999</v>
      </c>
      <c r="P25" s="24">
        <v>0</v>
      </c>
      <c r="Q25" s="27">
        <v>0</v>
      </c>
      <c r="R25" s="28">
        <v>3.5962158810710609</v>
      </c>
      <c r="S25" s="22" t="s">
        <v>376</v>
      </c>
    </row>
    <row r="26" spans="1:19" x14ac:dyDescent="0.3">
      <c r="A26" s="17"/>
      <c r="B26" s="20" t="s">
        <v>55</v>
      </c>
      <c r="C26" s="21" t="s">
        <v>56</v>
      </c>
      <c r="D26" s="21" t="s">
        <v>725</v>
      </c>
      <c r="E26" s="22" t="s">
        <v>378</v>
      </c>
      <c r="F26" s="22" t="s">
        <v>855</v>
      </c>
      <c r="G26" s="22" t="s">
        <v>346</v>
      </c>
      <c r="H26" s="22" t="s">
        <v>358</v>
      </c>
      <c r="I26" s="23">
        <v>3884</v>
      </c>
      <c r="J26" s="23" t="s">
        <v>903</v>
      </c>
      <c r="K26" s="24">
        <v>1076.78</v>
      </c>
      <c r="L26" s="24">
        <v>64</v>
      </c>
      <c r="M26" s="25">
        <v>5000</v>
      </c>
      <c r="N26" s="26">
        <v>4.6434740615538921</v>
      </c>
      <c r="O26" s="25">
        <v>60000</v>
      </c>
      <c r="P26" s="24">
        <v>0</v>
      </c>
      <c r="Q26" s="27">
        <v>0</v>
      </c>
      <c r="R26" s="28">
        <v>4.9178082191780819</v>
      </c>
      <c r="S26" s="22" t="s">
        <v>977</v>
      </c>
    </row>
    <row r="27" spans="1:19" x14ac:dyDescent="0.3">
      <c r="A27" s="17"/>
      <c r="B27" s="20" t="s">
        <v>57</v>
      </c>
      <c r="C27" s="21" t="s">
        <v>58</v>
      </c>
      <c r="D27" s="21" t="s">
        <v>709</v>
      </c>
      <c r="E27" s="22" t="s">
        <v>380</v>
      </c>
      <c r="F27" s="22" t="s">
        <v>856</v>
      </c>
      <c r="G27" s="22" t="s">
        <v>346</v>
      </c>
      <c r="H27" s="22" t="s">
        <v>902</v>
      </c>
      <c r="I27" s="23">
        <v>18071</v>
      </c>
      <c r="J27" s="23" t="s">
        <v>903</v>
      </c>
      <c r="K27" s="24">
        <v>5823.21</v>
      </c>
      <c r="L27" s="24">
        <v>120</v>
      </c>
      <c r="M27" s="25">
        <v>19278.3</v>
      </c>
      <c r="N27" s="26">
        <v>4.1336832693284959</v>
      </c>
      <c r="O27" s="25">
        <v>231339.59999999998</v>
      </c>
      <c r="P27" s="24">
        <v>1159.5</v>
      </c>
      <c r="Q27" s="27">
        <v>0.19911698187082383</v>
      </c>
      <c r="R27" s="28">
        <v>3.2034281675673406</v>
      </c>
      <c r="S27" s="22" t="s">
        <v>381</v>
      </c>
    </row>
    <row r="28" spans="1:19" x14ac:dyDescent="0.3">
      <c r="A28" s="17"/>
      <c r="B28" s="29" t="s">
        <v>59</v>
      </c>
      <c r="C28" s="30" t="s">
        <v>60</v>
      </c>
      <c r="D28" s="30" t="s">
        <v>726</v>
      </c>
      <c r="E28" s="31" t="s">
        <v>382</v>
      </c>
      <c r="F28" s="31" t="s">
        <v>857</v>
      </c>
      <c r="G28" s="31" t="s">
        <v>353</v>
      </c>
      <c r="H28" s="31" t="s">
        <v>358</v>
      </c>
      <c r="I28" s="32">
        <v>7406</v>
      </c>
      <c r="J28" s="32" t="s">
        <v>903</v>
      </c>
      <c r="K28" s="33">
        <v>1758.47</v>
      </c>
      <c r="L28" s="33">
        <v>120</v>
      </c>
      <c r="M28" s="34">
        <v>13479.87</v>
      </c>
      <c r="N28" s="35">
        <v>7.6656809612902128</v>
      </c>
      <c r="O28" s="34">
        <v>161758.44</v>
      </c>
      <c r="P28" s="33">
        <v>0</v>
      </c>
      <c r="Q28" s="36">
        <v>0</v>
      </c>
      <c r="R28" s="37">
        <v>8.3397260273972602</v>
      </c>
      <c r="S28" s="31" t="s">
        <v>383</v>
      </c>
    </row>
    <row r="29" spans="1:19" x14ac:dyDescent="0.3">
      <c r="A29" s="17"/>
      <c r="B29" s="20" t="s">
        <v>61</v>
      </c>
      <c r="C29" s="21" t="s">
        <v>62</v>
      </c>
      <c r="D29" s="21" t="s">
        <v>727</v>
      </c>
      <c r="E29" s="22" t="s">
        <v>384</v>
      </c>
      <c r="F29" s="22" t="s">
        <v>858</v>
      </c>
      <c r="G29" s="22" t="s">
        <v>365</v>
      </c>
      <c r="H29" s="22" t="s">
        <v>358</v>
      </c>
      <c r="I29" s="23">
        <v>3858</v>
      </c>
      <c r="J29" s="23">
        <v>3858</v>
      </c>
      <c r="K29" s="24">
        <v>1454.58</v>
      </c>
      <c r="L29" s="24">
        <v>78</v>
      </c>
      <c r="M29" s="25">
        <v>9298.61</v>
      </c>
      <c r="N29" s="26">
        <v>6.3926425497394446</v>
      </c>
      <c r="O29" s="25">
        <v>111583.32</v>
      </c>
      <c r="P29" s="24">
        <v>0</v>
      </c>
      <c r="Q29" s="27">
        <v>0</v>
      </c>
      <c r="R29" s="28">
        <v>5.2766139195970263</v>
      </c>
      <c r="S29" s="22" t="s">
        <v>385</v>
      </c>
    </row>
    <row r="30" spans="1:19" x14ac:dyDescent="0.3">
      <c r="A30" s="17"/>
      <c r="B30" s="20" t="s">
        <v>63</v>
      </c>
      <c r="C30" s="21" t="s">
        <v>64</v>
      </c>
      <c r="D30" s="21" t="s">
        <v>728</v>
      </c>
      <c r="E30" s="22" t="s">
        <v>386</v>
      </c>
      <c r="F30" s="22" t="s">
        <v>859</v>
      </c>
      <c r="G30" s="22" t="s">
        <v>365</v>
      </c>
      <c r="H30" s="22" t="s">
        <v>358</v>
      </c>
      <c r="I30" s="23">
        <v>6963</v>
      </c>
      <c r="J30" s="23">
        <v>6963</v>
      </c>
      <c r="K30" s="24">
        <v>1137.9499999999998</v>
      </c>
      <c r="L30" s="24">
        <v>65</v>
      </c>
      <c r="M30" s="25">
        <v>13320.81</v>
      </c>
      <c r="N30" s="26">
        <v>11.705971264115297</v>
      </c>
      <c r="O30" s="25">
        <v>159849.72</v>
      </c>
      <c r="P30" s="24">
        <v>0</v>
      </c>
      <c r="Q30" s="27">
        <v>0</v>
      </c>
      <c r="R30" s="28">
        <v>5.7050929681603142</v>
      </c>
      <c r="S30" s="22" t="s">
        <v>387</v>
      </c>
    </row>
    <row r="31" spans="1:19" x14ac:dyDescent="0.3">
      <c r="A31" s="17"/>
      <c r="B31" s="20" t="s">
        <v>65</v>
      </c>
      <c r="C31" s="21" t="s">
        <v>66</v>
      </c>
      <c r="D31" s="21" t="s">
        <v>729</v>
      </c>
      <c r="E31" s="22" t="s">
        <v>388</v>
      </c>
      <c r="F31" s="22" t="s">
        <v>389</v>
      </c>
      <c r="G31" s="22" t="s">
        <v>365</v>
      </c>
      <c r="H31" s="22" t="s">
        <v>358</v>
      </c>
      <c r="I31" s="23">
        <v>5115</v>
      </c>
      <c r="J31" s="23">
        <v>5115</v>
      </c>
      <c r="K31" s="24">
        <v>1343.92</v>
      </c>
      <c r="L31" s="24">
        <v>80</v>
      </c>
      <c r="M31" s="25">
        <v>6150.8</v>
      </c>
      <c r="N31" s="26">
        <v>4.7906411614430802</v>
      </c>
      <c r="O31" s="25">
        <v>73809.600000000006</v>
      </c>
      <c r="P31" s="24">
        <v>60</v>
      </c>
      <c r="Q31" s="27">
        <v>4.4645514613965112E-2</v>
      </c>
      <c r="R31" s="28">
        <v>2.4429681048283283</v>
      </c>
      <c r="S31" s="22" t="s">
        <v>387</v>
      </c>
    </row>
    <row r="32" spans="1:19" x14ac:dyDescent="0.3">
      <c r="A32" s="17"/>
      <c r="B32" s="20" t="s">
        <v>67</v>
      </c>
      <c r="C32" s="21" t="s">
        <v>68</v>
      </c>
      <c r="D32" s="21" t="s">
        <v>730</v>
      </c>
      <c r="E32" s="22" t="s">
        <v>390</v>
      </c>
      <c r="F32" s="22" t="s">
        <v>391</v>
      </c>
      <c r="G32" s="22" t="s">
        <v>361</v>
      </c>
      <c r="H32" s="22" t="s">
        <v>358</v>
      </c>
      <c r="I32" s="23">
        <v>4337</v>
      </c>
      <c r="J32" s="23" t="s">
        <v>903</v>
      </c>
      <c r="K32" s="24">
        <v>1047</v>
      </c>
      <c r="L32" s="24">
        <v>81</v>
      </c>
      <c r="M32" s="25">
        <v>9981.7333333333318</v>
      </c>
      <c r="N32" s="26">
        <v>9.5336517032792081</v>
      </c>
      <c r="O32" s="25">
        <v>119780.79999999999</v>
      </c>
      <c r="P32" s="24">
        <v>0</v>
      </c>
      <c r="Q32" s="27">
        <v>0</v>
      </c>
      <c r="R32" s="28">
        <v>3.2784809292737296</v>
      </c>
      <c r="S32" s="22" t="s">
        <v>372</v>
      </c>
    </row>
    <row r="33" spans="1:19" x14ac:dyDescent="0.3">
      <c r="A33" s="17"/>
      <c r="B33" s="20" t="s">
        <v>69</v>
      </c>
      <c r="C33" s="21" t="s">
        <v>70</v>
      </c>
      <c r="D33" s="21" t="s">
        <v>731</v>
      </c>
      <c r="E33" s="22" t="s">
        <v>392</v>
      </c>
      <c r="F33" s="22" t="s">
        <v>393</v>
      </c>
      <c r="G33" s="22" t="s">
        <v>394</v>
      </c>
      <c r="H33" s="22" t="s">
        <v>358</v>
      </c>
      <c r="I33" s="23">
        <v>2782</v>
      </c>
      <c r="J33" s="23">
        <v>2782</v>
      </c>
      <c r="K33" s="24">
        <v>1157.8499999999999</v>
      </c>
      <c r="L33" s="24">
        <v>20</v>
      </c>
      <c r="M33" s="25">
        <v>6345.8300000000008</v>
      </c>
      <c r="N33" s="26">
        <v>5.4807012998229485</v>
      </c>
      <c r="O33" s="25">
        <v>76149.960000000006</v>
      </c>
      <c r="P33" s="24">
        <v>0</v>
      </c>
      <c r="Q33" s="27">
        <v>0</v>
      </c>
      <c r="R33" s="28">
        <v>5.607267669687503</v>
      </c>
      <c r="S33" s="22" t="s">
        <v>395</v>
      </c>
    </row>
    <row r="34" spans="1:19" x14ac:dyDescent="0.3">
      <c r="A34" s="17"/>
      <c r="B34" s="20" t="s">
        <v>71</v>
      </c>
      <c r="C34" s="21" t="s">
        <v>72</v>
      </c>
      <c r="D34" s="21" t="s">
        <v>732</v>
      </c>
      <c r="E34" s="22" t="s">
        <v>396</v>
      </c>
      <c r="F34" s="22" t="s">
        <v>397</v>
      </c>
      <c r="G34" s="22" t="s">
        <v>361</v>
      </c>
      <c r="H34" s="22" t="s">
        <v>905</v>
      </c>
      <c r="I34" s="23">
        <v>3101</v>
      </c>
      <c r="J34" s="23" t="s">
        <v>903</v>
      </c>
      <c r="K34" s="24">
        <v>4493.91</v>
      </c>
      <c r="L34" s="24">
        <v>72</v>
      </c>
      <c r="M34" s="25">
        <v>31746.249999999996</v>
      </c>
      <c r="N34" s="26">
        <v>7.1312484416100768</v>
      </c>
      <c r="O34" s="25">
        <v>380954.99999999994</v>
      </c>
      <c r="P34" s="24">
        <v>42.2</v>
      </c>
      <c r="Q34" s="27">
        <v>9.390486235816918E-3</v>
      </c>
      <c r="R34" s="28">
        <v>3.0080767157651827</v>
      </c>
      <c r="S34" s="22" t="s">
        <v>376</v>
      </c>
    </row>
    <row r="35" spans="1:19" x14ac:dyDescent="0.3">
      <c r="A35" s="17"/>
      <c r="B35" s="20" t="s">
        <v>73</v>
      </c>
      <c r="C35" s="21" t="s">
        <v>74</v>
      </c>
      <c r="D35" s="21">
        <v>15562</v>
      </c>
      <c r="E35" s="22" t="s">
        <v>398</v>
      </c>
      <c r="F35" s="22" t="s">
        <v>399</v>
      </c>
      <c r="G35" s="22" t="s">
        <v>361</v>
      </c>
      <c r="H35" s="22" t="s">
        <v>905</v>
      </c>
      <c r="I35" s="23">
        <v>6354</v>
      </c>
      <c r="J35" s="23">
        <v>6354</v>
      </c>
      <c r="K35" s="24">
        <v>2783.8799999999997</v>
      </c>
      <c r="L35" s="24">
        <v>86</v>
      </c>
      <c r="M35" s="25">
        <v>24623.516666666666</v>
      </c>
      <c r="N35" s="26">
        <v>9.7177122305186785</v>
      </c>
      <c r="O35" s="25">
        <v>295482.2</v>
      </c>
      <c r="P35" s="24">
        <v>250</v>
      </c>
      <c r="Q35" s="27">
        <v>8.9802721381668768E-2</v>
      </c>
      <c r="R35" s="28">
        <v>1.7620624460939489</v>
      </c>
      <c r="S35" s="22" t="s">
        <v>400</v>
      </c>
    </row>
    <row r="36" spans="1:19" x14ac:dyDescent="0.3">
      <c r="A36" s="17"/>
      <c r="B36" s="20" t="s">
        <v>75</v>
      </c>
      <c r="C36" s="21" t="s">
        <v>76</v>
      </c>
      <c r="D36" s="21" t="s">
        <v>733</v>
      </c>
      <c r="E36" s="22" t="s">
        <v>401</v>
      </c>
      <c r="F36" s="22" t="s">
        <v>402</v>
      </c>
      <c r="G36" s="22" t="s">
        <v>361</v>
      </c>
      <c r="H36" s="22" t="s">
        <v>358</v>
      </c>
      <c r="I36" s="23">
        <v>5186</v>
      </c>
      <c r="J36" s="23" t="s">
        <v>903</v>
      </c>
      <c r="K36" s="24">
        <v>1181</v>
      </c>
      <c r="L36" s="24">
        <v>78</v>
      </c>
      <c r="M36" s="25">
        <v>10550.91</v>
      </c>
      <c r="N36" s="26">
        <v>8.9338780694326836</v>
      </c>
      <c r="O36" s="25">
        <v>126610.92</v>
      </c>
      <c r="P36" s="24">
        <v>0</v>
      </c>
      <c r="Q36" s="27">
        <v>0</v>
      </c>
      <c r="R36" s="28">
        <v>0.52054794520547942</v>
      </c>
      <c r="S36" s="22" t="s">
        <v>372</v>
      </c>
    </row>
    <row r="37" spans="1:19" x14ac:dyDescent="0.3">
      <c r="A37" s="17"/>
      <c r="B37" s="20" t="s">
        <v>77</v>
      </c>
      <c r="C37" s="21" t="s">
        <v>78</v>
      </c>
      <c r="D37" s="21" t="s">
        <v>734</v>
      </c>
      <c r="E37" s="22" t="s">
        <v>403</v>
      </c>
      <c r="F37" s="22" t="s">
        <v>404</v>
      </c>
      <c r="G37" s="22" t="s">
        <v>365</v>
      </c>
      <c r="H37" s="22" t="s">
        <v>902</v>
      </c>
      <c r="I37" s="23">
        <v>65640</v>
      </c>
      <c r="J37" s="23" t="s">
        <v>903</v>
      </c>
      <c r="K37" s="24">
        <v>23434.58</v>
      </c>
      <c r="L37" s="24">
        <v>200</v>
      </c>
      <c r="M37" s="25">
        <v>137064.06999999998</v>
      </c>
      <c r="N37" s="26">
        <v>6.380290023191054</v>
      </c>
      <c r="O37" s="25">
        <v>1644768.8399999999</v>
      </c>
      <c r="P37" s="24">
        <v>1952.16</v>
      </c>
      <c r="Q37" s="27">
        <v>8.3302538385582325E-2</v>
      </c>
      <c r="R37" s="28">
        <v>4.6819830273612304</v>
      </c>
      <c r="S37" s="22" t="s">
        <v>405</v>
      </c>
    </row>
    <row r="38" spans="1:19" x14ac:dyDescent="0.3">
      <c r="A38" s="17"/>
      <c r="B38" s="20" t="s">
        <v>79</v>
      </c>
      <c r="C38" s="21" t="s">
        <v>80</v>
      </c>
      <c r="D38" s="21">
        <v>18106</v>
      </c>
      <c r="E38" s="22" t="s">
        <v>406</v>
      </c>
      <c r="F38" s="22" t="s">
        <v>407</v>
      </c>
      <c r="G38" s="22" t="s">
        <v>344</v>
      </c>
      <c r="H38" s="22" t="s">
        <v>905</v>
      </c>
      <c r="I38" s="23">
        <v>6673</v>
      </c>
      <c r="J38" s="23">
        <v>6673</v>
      </c>
      <c r="K38" s="24">
        <v>4805.7</v>
      </c>
      <c r="L38" s="24">
        <v>127</v>
      </c>
      <c r="M38" s="25">
        <v>32127.73</v>
      </c>
      <c r="N38" s="26">
        <v>7.6117451389662181</v>
      </c>
      <c r="O38" s="25">
        <v>385532.76</v>
      </c>
      <c r="P38" s="24">
        <v>584.88999999999987</v>
      </c>
      <c r="Q38" s="27">
        <v>0.1217075556110452</v>
      </c>
      <c r="R38" s="28">
        <v>8.5323697743635556</v>
      </c>
      <c r="S38" s="22" t="s">
        <v>825</v>
      </c>
    </row>
    <row r="39" spans="1:19" x14ac:dyDescent="0.3">
      <c r="A39" s="17"/>
      <c r="B39" s="20" t="s">
        <v>81</v>
      </c>
      <c r="C39" s="21" t="s">
        <v>82</v>
      </c>
      <c r="D39" s="21" t="s">
        <v>735</v>
      </c>
      <c r="E39" s="22" t="s">
        <v>408</v>
      </c>
      <c r="F39" s="22" t="s">
        <v>409</v>
      </c>
      <c r="G39" s="22" t="s">
        <v>344</v>
      </c>
      <c r="H39" s="22" t="s">
        <v>905</v>
      </c>
      <c r="I39" s="23">
        <v>3268</v>
      </c>
      <c r="J39" s="23" t="s">
        <v>903</v>
      </c>
      <c r="K39" s="24">
        <v>5600.74</v>
      </c>
      <c r="L39" s="24">
        <v>24</v>
      </c>
      <c r="M39" s="25">
        <v>15693.200000000003</v>
      </c>
      <c r="N39" s="26">
        <v>6.6606115138447981</v>
      </c>
      <c r="O39" s="25">
        <v>188318.40000000002</v>
      </c>
      <c r="P39" s="24">
        <v>3244.6200000000003</v>
      </c>
      <c r="Q39" s="27">
        <v>0.57931987558786879</v>
      </c>
      <c r="R39" s="28">
        <v>4.4949231915821493</v>
      </c>
      <c r="S39" s="22" t="s">
        <v>410</v>
      </c>
    </row>
    <row r="40" spans="1:19" x14ac:dyDescent="0.3">
      <c r="A40" s="17"/>
      <c r="B40" s="20" t="s">
        <v>83</v>
      </c>
      <c r="C40" s="21" t="s">
        <v>84</v>
      </c>
      <c r="D40" s="21" t="s">
        <v>736</v>
      </c>
      <c r="E40" s="22" t="s">
        <v>411</v>
      </c>
      <c r="F40" s="22" t="s">
        <v>860</v>
      </c>
      <c r="G40" s="22" t="s">
        <v>346</v>
      </c>
      <c r="H40" s="22" t="s">
        <v>905</v>
      </c>
      <c r="I40" s="23">
        <v>13057</v>
      </c>
      <c r="J40" s="23" t="s">
        <v>903</v>
      </c>
      <c r="K40" s="24">
        <v>25301.09</v>
      </c>
      <c r="L40" s="24">
        <v>396</v>
      </c>
      <c r="M40" s="25">
        <v>63377.320000000007</v>
      </c>
      <c r="N40" s="26">
        <v>2.8190162204814775</v>
      </c>
      <c r="O40" s="25">
        <v>760527.84000000008</v>
      </c>
      <c r="P40" s="24">
        <v>2819.02</v>
      </c>
      <c r="Q40" s="27">
        <v>0.11141891515345781</v>
      </c>
      <c r="R40" s="28">
        <v>3.0767291543948678</v>
      </c>
      <c r="S40" s="22" t="s">
        <v>826</v>
      </c>
    </row>
    <row r="41" spans="1:19" x14ac:dyDescent="0.3">
      <c r="A41" s="17"/>
      <c r="B41" s="20" t="s">
        <v>85</v>
      </c>
      <c r="C41" s="21" t="s">
        <v>791</v>
      </c>
      <c r="D41" s="21" t="s">
        <v>737</v>
      </c>
      <c r="E41" s="22" t="s">
        <v>412</v>
      </c>
      <c r="F41" s="22" t="s">
        <v>413</v>
      </c>
      <c r="G41" s="22" t="s">
        <v>346</v>
      </c>
      <c r="H41" s="22" t="s">
        <v>358</v>
      </c>
      <c r="I41" s="23">
        <v>7049</v>
      </c>
      <c r="J41" s="23" t="s">
        <v>903</v>
      </c>
      <c r="K41" s="24">
        <v>1110</v>
      </c>
      <c r="L41" s="24">
        <v>59</v>
      </c>
      <c r="M41" s="25">
        <v>10119.06</v>
      </c>
      <c r="N41" s="26">
        <v>9.1162702702702703</v>
      </c>
      <c r="O41" s="25">
        <v>121428.72</v>
      </c>
      <c r="P41" s="24">
        <v>0</v>
      </c>
      <c r="Q41" s="27">
        <v>0</v>
      </c>
      <c r="R41" s="28">
        <v>3.0027397260273974</v>
      </c>
      <c r="S41" s="22" t="s">
        <v>414</v>
      </c>
    </row>
    <row r="42" spans="1:19" x14ac:dyDescent="0.3">
      <c r="A42" s="17"/>
      <c r="B42" s="20" t="s">
        <v>86</v>
      </c>
      <c r="C42" s="21" t="s">
        <v>87</v>
      </c>
      <c r="D42" s="21" t="s">
        <v>738</v>
      </c>
      <c r="E42" s="22" t="s">
        <v>415</v>
      </c>
      <c r="F42" s="22" t="s">
        <v>416</v>
      </c>
      <c r="G42" s="22" t="s">
        <v>346</v>
      </c>
      <c r="H42" s="22" t="s">
        <v>358</v>
      </c>
      <c r="I42" s="23">
        <v>5022</v>
      </c>
      <c r="J42" s="23" t="s">
        <v>903</v>
      </c>
      <c r="K42" s="24">
        <v>986</v>
      </c>
      <c r="L42" s="24">
        <v>85</v>
      </c>
      <c r="M42" s="25">
        <v>9596.43</v>
      </c>
      <c r="N42" s="26">
        <v>9.7326876267748474</v>
      </c>
      <c r="O42" s="25">
        <v>115157.16</v>
      </c>
      <c r="P42" s="24">
        <v>0</v>
      </c>
      <c r="Q42" s="27">
        <v>0</v>
      </c>
      <c r="R42" s="28">
        <v>5.0027397260273974</v>
      </c>
      <c r="S42" s="22" t="s">
        <v>414</v>
      </c>
    </row>
    <row r="43" spans="1:19" x14ac:dyDescent="0.3">
      <c r="A43" s="17"/>
      <c r="B43" s="20" t="s">
        <v>88</v>
      </c>
      <c r="C43" s="21" t="s">
        <v>89</v>
      </c>
      <c r="D43" s="21" t="s">
        <v>739</v>
      </c>
      <c r="E43" s="22" t="s">
        <v>417</v>
      </c>
      <c r="F43" s="22" t="s">
        <v>418</v>
      </c>
      <c r="G43" s="22" t="s">
        <v>346</v>
      </c>
      <c r="H43" s="22" t="s">
        <v>358</v>
      </c>
      <c r="I43" s="23">
        <v>2169</v>
      </c>
      <c r="J43" s="23" t="s">
        <v>903</v>
      </c>
      <c r="K43" s="24">
        <v>685</v>
      </c>
      <c r="L43" s="24">
        <v>21</v>
      </c>
      <c r="M43" s="25">
        <v>7571.7599999999993</v>
      </c>
      <c r="N43" s="26">
        <v>11.053664233576642</v>
      </c>
      <c r="O43" s="25">
        <v>90861.119999999995</v>
      </c>
      <c r="P43" s="24">
        <v>0</v>
      </c>
      <c r="Q43" s="27">
        <v>0</v>
      </c>
      <c r="R43" s="28">
        <v>1</v>
      </c>
      <c r="S43" s="22" t="s">
        <v>414</v>
      </c>
    </row>
    <row r="44" spans="1:19" x14ac:dyDescent="0.3">
      <c r="A44" s="17"/>
      <c r="B44" s="20" t="s">
        <v>90</v>
      </c>
      <c r="C44" s="21" t="s">
        <v>91</v>
      </c>
      <c r="D44" s="21" t="s">
        <v>740</v>
      </c>
      <c r="E44" s="22" t="s">
        <v>419</v>
      </c>
      <c r="F44" s="22" t="s">
        <v>420</v>
      </c>
      <c r="G44" s="22" t="s">
        <v>346</v>
      </c>
      <c r="H44" s="22" t="s">
        <v>358</v>
      </c>
      <c r="I44" s="23">
        <v>3919</v>
      </c>
      <c r="J44" s="23" t="s">
        <v>903</v>
      </c>
      <c r="K44" s="24">
        <v>678</v>
      </c>
      <c r="L44" s="24">
        <v>44</v>
      </c>
      <c r="M44" s="25">
        <v>6746.77</v>
      </c>
      <c r="N44" s="26">
        <v>9.9509882005899719</v>
      </c>
      <c r="O44" s="25">
        <v>80961.240000000005</v>
      </c>
      <c r="P44" s="24">
        <v>0</v>
      </c>
      <c r="Q44" s="27">
        <v>0</v>
      </c>
      <c r="R44" s="28">
        <v>5.0849315068493155</v>
      </c>
      <c r="S44" s="22" t="s">
        <v>414</v>
      </c>
    </row>
    <row r="45" spans="1:19" x14ac:dyDescent="0.3">
      <c r="A45" s="17"/>
      <c r="B45" s="20" t="s">
        <v>92</v>
      </c>
      <c r="C45" s="21" t="s">
        <v>93</v>
      </c>
      <c r="D45" s="21">
        <v>39596</v>
      </c>
      <c r="E45" s="22" t="s">
        <v>421</v>
      </c>
      <c r="F45" s="22" t="s">
        <v>422</v>
      </c>
      <c r="G45" s="22" t="s">
        <v>346</v>
      </c>
      <c r="H45" s="22" t="s">
        <v>358</v>
      </c>
      <c r="I45" s="23">
        <v>9473</v>
      </c>
      <c r="J45" s="23" t="s">
        <v>903</v>
      </c>
      <c r="K45" s="24">
        <v>982</v>
      </c>
      <c r="L45" s="24">
        <v>54</v>
      </c>
      <c r="M45" s="25">
        <v>9246.7099999999991</v>
      </c>
      <c r="N45" s="26">
        <v>9.4162016293279009</v>
      </c>
      <c r="O45" s="25">
        <v>110960.51999999999</v>
      </c>
      <c r="P45" s="24">
        <v>0</v>
      </c>
      <c r="Q45" s="27">
        <v>0</v>
      </c>
      <c r="R45" s="28">
        <v>5.0027397260273974</v>
      </c>
      <c r="S45" s="22" t="s">
        <v>414</v>
      </c>
    </row>
    <row r="46" spans="1:19" x14ac:dyDescent="0.3">
      <c r="A46" s="17"/>
      <c r="B46" s="20" t="s">
        <v>94</v>
      </c>
      <c r="C46" s="21" t="s">
        <v>95</v>
      </c>
      <c r="D46" s="21">
        <v>39576</v>
      </c>
      <c r="E46" s="22" t="s">
        <v>423</v>
      </c>
      <c r="F46" s="22" t="s">
        <v>424</v>
      </c>
      <c r="G46" s="22" t="s">
        <v>346</v>
      </c>
      <c r="H46" s="22" t="s">
        <v>358</v>
      </c>
      <c r="I46" s="23">
        <v>3663</v>
      </c>
      <c r="J46" s="23" t="s">
        <v>903</v>
      </c>
      <c r="K46" s="24">
        <v>1107</v>
      </c>
      <c r="L46" s="24">
        <v>40</v>
      </c>
      <c r="M46" s="25">
        <v>12703.159999999998</v>
      </c>
      <c r="N46" s="26">
        <v>11.475302619692862</v>
      </c>
      <c r="O46" s="25">
        <v>152437.91999999998</v>
      </c>
      <c r="P46" s="24">
        <v>0</v>
      </c>
      <c r="Q46" s="27">
        <v>0</v>
      </c>
      <c r="R46" s="28">
        <v>5.0849315068493164</v>
      </c>
      <c r="S46" s="22" t="s">
        <v>400</v>
      </c>
    </row>
    <row r="47" spans="1:19" x14ac:dyDescent="0.3">
      <c r="A47" s="17"/>
      <c r="B47" s="20" t="s">
        <v>96</v>
      </c>
      <c r="C47" s="21" t="s">
        <v>97</v>
      </c>
      <c r="D47" s="21" t="s">
        <v>741</v>
      </c>
      <c r="E47" s="22" t="s">
        <v>915</v>
      </c>
      <c r="F47" s="22" t="s">
        <v>861</v>
      </c>
      <c r="G47" s="22" t="s">
        <v>346</v>
      </c>
      <c r="H47" s="22" t="s">
        <v>905</v>
      </c>
      <c r="I47" s="23">
        <v>26501</v>
      </c>
      <c r="J47" s="23" t="s">
        <v>903</v>
      </c>
      <c r="K47" s="24">
        <v>7689.0259999999989</v>
      </c>
      <c r="L47" s="24">
        <v>350</v>
      </c>
      <c r="M47" s="25">
        <v>37990.803333333337</v>
      </c>
      <c r="N47" s="26">
        <v>6.8261430058998158</v>
      </c>
      <c r="O47" s="25">
        <v>455889.64</v>
      </c>
      <c r="P47" s="24">
        <v>2123.54</v>
      </c>
      <c r="Q47" s="27">
        <v>0.27617802306820138</v>
      </c>
      <c r="R47" s="28">
        <v>10.416750564073817</v>
      </c>
      <c r="S47" s="22" t="s">
        <v>425</v>
      </c>
    </row>
    <row r="48" spans="1:19" x14ac:dyDescent="0.3">
      <c r="A48" s="17"/>
      <c r="B48" s="20" t="s">
        <v>98</v>
      </c>
      <c r="C48" s="21" t="s">
        <v>99</v>
      </c>
      <c r="D48" s="21">
        <v>17489</v>
      </c>
      <c r="E48" s="22" t="s">
        <v>887</v>
      </c>
      <c r="F48" s="22" t="s">
        <v>862</v>
      </c>
      <c r="G48" s="22" t="s">
        <v>344</v>
      </c>
      <c r="H48" s="22" t="s">
        <v>905</v>
      </c>
      <c r="I48" s="23">
        <v>5477</v>
      </c>
      <c r="J48" s="23" t="s">
        <v>903</v>
      </c>
      <c r="K48" s="24">
        <v>17621.940000000006</v>
      </c>
      <c r="L48" s="24">
        <v>245</v>
      </c>
      <c r="M48" s="25">
        <v>86303.030000000013</v>
      </c>
      <c r="N48" s="26">
        <v>5.1736641564585799</v>
      </c>
      <c r="O48" s="25">
        <v>1035636.3600000001</v>
      </c>
      <c r="P48" s="24">
        <v>940.71999999999991</v>
      </c>
      <c r="Q48" s="27">
        <v>5.338345267320168E-2</v>
      </c>
      <c r="R48" s="28">
        <v>6.2945188456785139</v>
      </c>
      <c r="S48" s="22" t="s">
        <v>684</v>
      </c>
    </row>
    <row r="49" spans="1:19" x14ac:dyDescent="0.3">
      <c r="A49" s="17"/>
      <c r="B49" s="29" t="s">
        <v>100</v>
      </c>
      <c r="C49" s="30" t="s">
        <v>101</v>
      </c>
      <c r="D49" s="30">
        <v>18292</v>
      </c>
      <c r="E49" s="31" t="s">
        <v>426</v>
      </c>
      <c r="F49" s="31" t="s">
        <v>427</v>
      </c>
      <c r="G49" s="31" t="s">
        <v>344</v>
      </c>
      <c r="H49" s="31" t="s">
        <v>905</v>
      </c>
      <c r="I49" s="32">
        <v>8867</v>
      </c>
      <c r="J49" s="32" t="s">
        <v>903</v>
      </c>
      <c r="K49" s="33">
        <v>3469.93</v>
      </c>
      <c r="L49" s="33">
        <v>360</v>
      </c>
      <c r="M49" s="34">
        <v>27682.586666666666</v>
      </c>
      <c r="N49" s="35">
        <v>8.8559339023464325</v>
      </c>
      <c r="O49" s="34">
        <v>332191.03999999998</v>
      </c>
      <c r="P49" s="33">
        <v>344.04999999999995</v>
      </c>
      <c r="Q49" s="36">
        <v>9.9151856089315912E-2</v>
      </c>
      <c r="R49" s="37">
        <v>9.1433541213675582</v>
      </c>
      <c r="S49" s="31" t="s">
        <v>400</v>
      </c>
    </row>
    <row r="50" spans="1:19" x14ac:dyDescent="0.3">
      <c r="A50" s="17"/>
      <c r="B50" s="20" t="s">
        <v>102</v>
      </c>
      <c r="C50" s="21" t="s">
        <v>103</v>
      </c>
      <c r="D50" s="21">
        <v>18461</v>
      </c>
      <c r="E50" s="22" t="s">
        <v>428</v>
      </c>
      <c r="F50" s="22" t="s">
        <v>429</v>
      </c>
      <c r="G50" s="22" t="s">
        <v>344</v>
      </c>
      <c r="H50" s="22" t="s">
        <v>905</v>
      </c>
      <c r="I50" s="23">
        <v>5148</v>
      </c>
      <c r="J50" s="23" t="s">
        <v>903</v>
      </c>
      <c r="K50" s="24">
        <v>1320</v>
      </c>
      <c r="L50" s="24">
        <v>62</v>
      </c>
      <c r="M50" s="25">
        <v>8323.8399999999983</v>
      </c>
      <c r="N50" s="26">
        <v>6.559369582348304</v>
      </c>
      <c r="O50" s="25">
        <v>99886.079999999987</v>
      </c>
      <c r="P50" s="24">
        <v>51</v>
      </c>
      <c r="Q50" s="27">
        <v>3.8636363636363635E-2</v>
      </c>
      <c r="R50" s="28">
        <v>1.9270233219546724</v>
      </c>
      <c r="S50" s="22" t="s">
        <v>400</v>
      </c>
    </row>
    <row r="51" spans="1:19" x14ac:dyDescent="0.3">
      <c r="A51" s="17"/>
      <c r="B51" s="29" t="s">
        <v>104</v>
      </c>
      <c r="C51" s="30" t="s">
        <v>105</v>
      </c>
      <c r="D51" s="30">
        <v>27283</v>
      </c>
      <c r="E51" s="31" t="s">
        <v>430</v>
      </c>
      <c r="F51" s="31" t="s">
        <v>431</v>
      </c>
      <c r="G51" s="31" t="s">
        <v>432</v>
      </c>
      <c r="H51" s="31" t="s">
        <v>902</v>
      </c>
      <c r="I51" s="32">
        <v>21121</v>
      </c>
      <c r="J51" s="32" t="s">
        <v>903</v>
      </c>
      <c r="K51" s="33">
        <v>7000.25</v>
      </c>
      <c r="L51" s="33">
        <v>470</v>
      </c>
      <c r="M51" s="34">
        <v>62622.443333333336</v>
      </c>
      <c r="N51" s="35">
        <v>8.9457438424818161</v>
      </c>
      <c r="O51" s="34">
        <v>751469.32000000007</v>
      </c>
      <c r="P51" s="33">
        <v>0</v>
      </c>
      <c r="Q51" s="36">
        <v>0</v>
      </c>
      <c r="R51" s="37">
        <v>11.436105542148194</v>
      </c>
      <c r="S51" s="31" t="s">
        <v>400</v>
      </c>
    </row>
    <row r="52" spans="1:19" x14ac:dyDescent="0.3">
      <c r="A52" s="17"/>
      <c r="B52" s="20" t="s">
        <v>106</v>
      </c>
      <c r="C52" s="21" t="s">
        <v>107</v>
      </c>
      <c r="D52" s="21" t="s">
        <v>742</v>
      </c>
      <c r="E52" s="22" t="s">
        <v>433</v>
      </c>
      <c r="F52" s="22" t="s">
        <v>916</v>
      </c>
      <c r="G52" s="22" t="s">
        <v>361</v>
      </c>
      <c r="H52" s="22" t="s">
        <v>904</v>
      </c>
      <c r="I52" s="23">
        <v>46316</v>
      </c>
      <c r="J52" s="23" t="s">
        <v>903</v>
      </c>
      <c r="K52" s="24">
        <v>15275.58</v>
      </c>
      <c r="L52" s="24">
        <v>150</v>
      </c>
      <c r="M52" s="25">
        <v>115489.09999999999</v>
      </c>
      <c r="N52" s="26">
        <v>7.5603741396398689</v>
      </c>
      <c r="O52" s="25">
        <v>1385869.2</v>
      </c>
      <c r="P52" s="24">
        <v>0</v>
      </c>
      <c r="Q52" s="27">
        <v>0</v>
      </c>
      <c r="R52" s="28">
        <v>4.2776706858001319</v>
      </c>
      <c r="S52" s="22" t="s">
        <v>434</v>
      </c>
    </row>
    <row r="53" spans="1:19" x14ac:dyDescent="0.3">
      <c r="A53" s="17"/>
      <c r="B53" s="20" t="s">
        <v>108</v>
      </c>
      <c r="C53" s="21" t="s">
        <v>109</v>
      </c>
      <c r="D53" s="21">
        <v>17373</v>
      </c>
      <c r="E53" s="22" t="s">
        <v>888</v>
      </c>
      <c r="F53" s="22" t="s">
        <v>435</v>
      </c>
      <c r="G53" s="22" t="s">
        <v>344</v>
      </c>
      <c r="H53" s="22" t="s">
        <v>905</v>
      </c>
      <c r="I53" s="23">
        <v>10403</v>
      </c>
      <c r="J53" s="23" t="s">
        <v>903</v>
      </c>
      <c r="K53" s="24">
        <v>4694.6799999999994</v>
      </c>
      <c r="L53" s="24">
        <v>35</v>
      </c>
      <c r="M53" s="25">
        <v>10632.896666666657</v>
      </c>
      <c r="N53" s="26">
        <v>5.0786894850888951</v>
      </c>
      <c r="O53" s="25">
        <v>127594.75999999988</v>
      </c>
      <c r="P53" s="24">
        <v>2601.0500000000006</v>
      </c>
      <c r="Q53" s="27">
        <v>0.55404202203345088</v>
      </c>
      <c r="R53" s="28">
        <v>7.8880513718269594</v>
      </c>
      <c r="S53" s="22" t="s">
        <v>827</v>
      </c>
    </row>
    <row r="54" spans="1:19" x14ac:dyDescent="0.3">
      <c r="A54" s="17"/>
      <c r="B54" s="20" t="s">
        <v>110</v>
      </c>
      <c r="C54" s="21" t="s">
        <v>111</v>
      </c>
      <c r="D54" s="21" t="s">
        <v>743</v>
      </c>
      <c r="E54" s="22" t="s">
        <v>436</v>
      </c>
      <c r="F54" s="22" t="s">
        <v>437</v>
      </c>
      <c r="G54" s="22" t="s">
        <v>349</v>
      </c>
      <c r="H54" s="22" t="s">
        <v>358</v>
      </c>
      <c r="I54" s="23">
        <v>2366</v>
      </c>
      <c r="J54" s="23" t="s">
        <v>903</v>
      </c>
      <c r="K54" s="24">
        <v>927.17</v>
      </c>
      <c r="L54" s="24">
        <v>42</v>
      </c>
      <c r="M54" s="25">
        <v>3452.36</v>
      </c>
      <c r="N54" s="26">
        <v>3.7235458438042648</v>
      </c>
      <c r="O54" s="25">
        <v>41428.32</v>
      </c>
      <c r="P54" s="24">
        <v>0</v>
      </c>
      <c r="Q54" s="27">
        <v>0</v>
      </c>
      <c r="R54" s="28" t="s">
        <v>723</v>
      </c>
      <c r="S54" s="22" t="s">
        <v>438</v>
      </c>
    </row>
    <row r="55" spans="1:19" x14ac:dyDescent="0.3">
      <c r="A55" s="17"/>
      <c r="B55" s="20" t="s">
        <v>112</v>
      </c>
      <c r="C55" s="21" t="s">
        <v>113</v>
      </c>
      <c r="D55" s="21" t="s">
        <v>863</v>
      </c>
      <c r="E55" s="22" t="s">
        <v>439</v>
      </c>
      <c r="F55" s="22" t="s">
        <v>440</v>
      </c>
      <c r="G55" s="22" t="s">
        <v>349</v>
      </c>
      <c r="H55" s="22" t="s">
        <v>358</v>
      </c>
      <c r="I55" s="23">
        <v>3135</v>
      </c>
      <c r="J55" s="23" t="s">
        <v>903</v>
      </c>
      <c r="K55" s="24">
        <v>915.26</v>
      </c>
      <c r="L55" s="24">
        <v>40</v>
      </c>
      <c r="M55" s="25">
        <v>3008.72</v>
      </c>
      <c r="N55" s="26">
        <v>3.5891587536384022</v>
      </c>
      <c r="O55" s="25">
        <v>36104.639999999999</v>
      </c>
      <c r="P55" s="24">
        <v>76.98</v>
      </c>
      <c r="Q55" s="27">
        <v>8.4107248213622365E-2</v>
      </c>
      <c r="R55" s="28">
        <v>2.8243847402708258</v>
      </c>
      <c r="S55" s="22" t="s">
        <v>495</v>
      </c>
    </row>
    <row r="56" spans="1:19" x14ac:dyDescent="0.3">
      <c r="A56" s="17"/>
      <c r="B56" s="20" t="s">
        <v>114</v>
      </c>
      <c r="C56" s="21" t="s">
        <v>115</v>
      </c>
      <c r="D56" s="21" t="s">
        <v>744</v>
      </c>
      <c r="E56" s="22" t="s">
        <v>441</v>
      </c>
      <c r="F56" s="22" t="s">
        <v>442</v>
      </c>
      <c r="G56" s="22" t="s">
        <v>349</v>
      </c>
      <c r="H56" s="22" t="s">
        <v>358</v>
      </c>
      <c r="I56" s="23">
        <v>3776</v>
      </c>
      <c r="J56" s="23" t="s">
        <v>903</v>
      </c>
      <c r="K56" s="24">
        <v>1027.03</v>
      </c>
      <c r="L56" s="24">
        <v>95</v>
      </c>
      <c r="M56" s="25">
        <v>4774.0200000000004</v>
      </c>
      <c r="N56" s="26">
        <v>4.6483744389160986</v>
      </c>
      <c r="O56" s="25">
        <v>57288.240000000005</v>
      </c>
      <c r="P56" s="24">
        <v>0</v>
      </c>
      <c r="Q56" s="27">
        <v>0</v>
      </c>
      <c r="R56" s="28">
        <v>4.3170386773204488</v>
      </c>
      <c r="S56" s="22" t="s">
        <v>438</v>
      </c>
    </row>
    <row r="57" spans="1:19" x14ac:dyDescent="0.3">
      <c r="A57" s="17"/>
      <c r="B57" s="20" t="s">
        <v>116</v>
      </c>
      <c r="C57" s="21" t="s">
        <v>117</v>
      </c>
      <c r="D57" s="21">
        <v>35232</v>
      </c>
      <c r="E57" s="22" t="s">
        <v>443</v>
      </c>
      <c r="F57" s="22" t="s">
        <v>864</v>
      </c>
      <c r="G57" s="22" t="s">
        <v>444</v>
      </c>
      <c r="H57" s="22" t="s">
        <v>358</v>
      </c>
      <c r="I57" s="23">
        <v>5470</v>
      </c>
      <c r="J57" s="23" t="s">
        <v>903</v>
      </c>
      <c r="K57" s="24">
        <v>1612.96</v>
      </c>
      <c r="L57" s="24">
        <v>104</v>
      </c>
      <c r="M57" s="25">
        <v>6917.6433333333334</v>
      </c>
      <c r="N57" s="26">
        <v>4.2887879013325394</v>
      </c>
      <c r="O57" s="25">
        <v>83011.72</v>
      </c>
      <c r="P57" s="24">
        <v>0</v>
      </c>
      <c r="Q57" s="27">
        <v>0</v>
      </c>
      <c r="R57" s="28">
        <v>6.3920317070029204</v>
      </c>
      <c r="S57" s="22" t="s">
        <v>383</v>
      </c>
    </row>
    <row r="58" spans="1:19" x14ac:dyDescent="0.3">
      <c r="A58" s="17"/>
      <c r="B58" s="20" t="s">
        <v>118</v>
      </c>
      <c r="C58" s="21" t="s">
        <v>119</v>
      </c>
      <c r="D58" s="21" t="s">
        <v>865</v>
      </c>
      <c r="E58" s="22" t="s">
        <v>889</v>
      </c>
      <c r="F58" s="22" t="s">
        <v>445</v>
      </c>
      <c r="G58" s="22" t="s">
        <v>361</v>
      </c>
      <c r="H58" s="22" t="s">
        <v>905</v>
      </c>
      <c r="I58" s="23">
        <v>12394</v>
      </c>
      <c r="J58" s="23" t="s">
        <v>903</v>
      </c>
      <c r="K58" s="24">
        <v>11197.420000000002</v>
      </c>
      <c r="L58" s="24">
        <v>200</v>
      </c>
      <c r="M58" s="25">
        <v>50855.98</v>
      </c>
      <c r="N58" s="26">
        <v>5.0899142472816941</v>
      </c>
      <c r="O58" s="25">
        <v>610271.76</v>
      </c>
      <c r="P58" s="24">
        <v>1205.9000000000001</v>
      </c>
      <c r="Q58" s="27">
        <v>0.10769445104318673</v>
      </c>
      <c r="R58" s="28">
        <v>1.7953312677009632</v>
      </c>
      <c r="S58" s="22" t="s">
        <v>446</v>
      </c>
    </row>
    <row r="59" spans="1:19" x14ac:dyDescent="0.3">
      <c r="A59" s="17"/>
      <c r="B59" s="20" t="s">
        <v>120</v>
      </c>
      <c r="C59" s="21" t="s">
        <v>121</v>
      </c>
      <c r="D59" s="21" t="s">
        <v>745</v>
      </c>
      <c r="E59" s="22" t="s">
        <v>447</v>
      </c>
      <c r="F59" s="22" t="s">
        <v>448</v>
      </c>
      <c r="G59" s="22" t="s">
        <v>344</v>
      </c>
      <c r="H59" s="22" t="s">
        <v>905</v>
      </c>
      <c r="I59" s="23">
        <v>12620</v>
      </c>
      <c r="J59" s="23" t="s">
        <v>903</v>
      </c>
      <c r="K59" s="24">
        <v>5711.9299999999985</v>
      </c>
      <c r="L59" s="24">
        <v>250</v>
      </c>
      <c r="M59" s="25">
        <v>11044.07</v>
      </c>
      <c r="N59" s="26">
        <v>4.6355741544454077</v>
      </c>
      <c r="O59" s="25">
        <v>132528.84</v>
      </c>
      <c r="P59" s="24">
        <v>3329.47</v>
      </c>
      <c r="Q59" s="27">
        <v>0.58289754951478756</v>
      </c>
      <c r="R59" s="28">
        <v>3.5254877548774974</v>
      </c>
      <c r="S59" s="22" t="s">
        <v>978</v>
      </c>
    </row>
    <row r="60" spans="1:19" x14ac:dyDescent="0.3">
      <c r="A60" s="17"/>
      <c r="B60" s="20" t="s">
        <v>122</v>
      </c>
      <c r="C60" s="21" t="s">
        <v>123</v>
      </c>
      <c r="D60" s="21" t="s">
        <v>746</v>
      </c>
      <c r="E60" s="22" t="s">
        <v>449</v>
      </c>
      <c r="F60" s="22" t="s">
        <v>866</v>
      </c>
      <c r="G60" s="22" t="s">
        <v>346</v>
      </c>
      <c r="H60" s="22" t="s">
        <v>358</v>
      </c>
      <c r="I60" s="23">
        <v>3061</v>
      </c>
      <c r="J60" s="23" t="s">
        <v>903</v>
      </c>
      <c r="K60" s="24">
        <v>1009.4</v>
      </c>
      <c r="L60" s="24">
        <v>52</v>
      </c>
      <c r="M60" s="25">
        <v>9481.8700000000008</v>
      </c>
      <c r="N60" s="26">
        <v>9.3935704378838931</v>
      </c>
      <c r="O60" s="25">
        <v>113782.44</v>
      </c>
      <c r="P60" s="24">
        <v>0</v>
      </c>
      <c r="Q60" s="27">
        <v>0</v>
      </c>
      <c r="R60" s="28">
        <v>3.8251821460973883</v>
      </c>
      <c r="S60" s="22" t="s">
        <v>376</v>
      </c>
    </row>
    <row r="61" spans="1:19" x14ac:dyDescent="0.3">
      <c r="A61" s="17"/>
      <c r="B61" s="29" t="s">
        <v>124</v>
      </c>
      <c r="C61" s="30" t="s">
        <v>125</v>
      </c>
      <c r="D61" s="30">
        <v>29303</v>
      </c>
      <c r="E61" s="31" t="s">
        <v>450</v>
      </c>
      <c r="F61" s="31" t="s">
        <v>867</v>
      </c>
      <c r="G61" s="31" t="s">
        <v>432</v>
      </c>
      <c r="H61" s="31" t="s">
        <v>902</v>
      </c>
      <c r="I61" s="32">
        <v>18823</v>
      </c>
      <c r="J61" s="32">
        <v>8340</v>
      </c>
      <c r="K61" s="33">
        <v>6392.83</v>
      </c>
      <c r="L61" s="33">
        <v>53</v>
      </c>
      <c r="M61" s="34">
        <v>36904.629999999997</v>
      </c>
      <c r="N61" s="35">
        <v>5.7728157951955543</v>
      </c>
      <c r="O61" s="34">
        <v>442855.55999999994</v>
      </c>
      <c r="P61" s="33">
        <v>0</v>
      </c>
      <c r="Q61" s="36">
        <v>0</v>
      </c>
      <c r="R61" s="37">
        <v>7.9205479452054801</v>
      </c>
      <c r="S61" s="31" t="s">
        <v>400</v>
      </c>
    </row>
    <row r="62" spans="1:19" x14ac:dyDescent="0.3">
      <c r="A62" s="17"/>
      <c r="B62" s="20" t="s">
        <v>126</v>
      </c>
      <c r="C62" s="21" t="s">
        <v>127</v>
      </c>
      <c r="D62" s="21" t="s">
        <v>747</v>
      </c>
      <c r="E62" s="22" t="s">
        <v>451</v>
      </c>
      <c r="F62" s="22" t="s">
        <v>452</v>
      </c>
      <c r="G62" s="22" t="s">
        <v>361</v>
      </c>
      <c r="H62" s="22" t="s">
        <v>358</v>
      </c>
      <c r="I62" s="23">
        <v>3131</v>
      </c>
      <c r="J62" s="23" t="s">
        <v>903</v>
      </c>
      <c r="K62" s="24">
        <v>1158.19</v>
      </c>
      <c r="L62" s="24">
        <v>53</v>
      </c>
      <c r="M62" s="25">
        <v>11300</v>
      </c>
      <c r="N62" s="26">
        <v>9.7566029753321981</v>
      </c>
      <c r="O62" s="26">
        <v>135600</v>
      </c>
      <c r="P62" s="24">
        <v>0</v>
      </c>
      <c r="Q62" s="27">
        <v>0</v>
      </c>
      <c r="R62" s="28">
        <v>14.512328767123288</v>
      </c>
      <c r="S62" s="22" t="s">
        <v>387</v>
      </c>
    </row>
    <row r="63" spans="1:19" x14ac:dyDescent="0.3">
      <c r="A63" s="17"/>
      <c r="B63" s="20" t="s">
        <v>128</v>
      </c>
      <c r="C63" s="21" t="s">
        <v>129</v>
      </c>
      <c r="D63" s="21" t="s">
        <v>733</v>
      </c>
      <c r="E63" s="22" t="s">
        <v>890</v>
      </c>
      <c r="F63" s="22" t="s">
        <v>453</v>
      </c>
      <c r="G63" s="22" t="s">
        <v>361</v>
      </c>
      <c r="H63" s="22" t="s">
        <v>902</v>
      </c>
      <c r="I63" s="23">
        <v>47351</v>
      </c>
      <c r="J63" s="23" t="s">
        <v>903</v>
      </c>
      <c r="K63" s="24">
        <v>10315.909999999998</v>
      </c>
      <c r="L63" s="24">
        <v>538</v>
      </c>
      <c r="M63" s="25">
        <v>77218.055833333332</v>
      </c>
      <c r="N63" s="26">
        <v>7.8386723493903965</v>
      </c>
      <c r="O63" s="25">
        <v>926616.66999999993</v>
      </c>
      <c r="P63" s="24">
        <v>465</v>
      </c>
      <c r="Q63" s="27">
        <v>4.5076003958933346E-2</v>
      </c>
      <c r="R63" s="28">
        <v>4.4325123382747833</v>
      </c>
      <c r="S63" s="22" t="s">
        <v>828</v>
      </c>
    </row>
    <row r="64" spans="1:19" x14ac:dyDescent="0.3">
      <c r="A64" s="17"/>
      <c r="B64" s="29" t="s">
        <v>130</v>
      </c>
      <c r="C64" s="30" t="s">
        <v>131</v>
      </c>
      <c r="D64" s="30">
        <v>45739</v>
      </c>
      <c r="E64" s="31" t="s">
        <v>454</v>
      </c>
      <c r="F64" s="31" t="s">
        <v>748</v>
      </c>
      <c r="G64" s="31" t="s">
        <v>901</v>
      </c>
      <c r="H64" s="31" t="s">
        <v>904</v>
      </c>
      <c r="I64" s="32">
        <v>10715</v>
      </c>
      <c r="J64" s="32" t="s">
        <v>903</v>
      </c>
      <c r="K64" s="33">
        <v>9555.17</v>
      </c>
      <c r="L64" s="33">
        <v>294</v>
      </c>
      <c r="M64" s="34">
        <v>105000</v>
      </c>
      <c r="N64" s="35">
        <v>10.988815478950139</v>
      </c>
      <c r="O64" s="34">
        <v>1260000</v>
      </c>
      <c r="P64" s="33">
        <v>0</v>
      </c>
      <c r="Q64" s="36">
        <v>0</v>
      </c>
      <c r="R64" s="37">
        <v>8.0054794520547947</v>
      </c>
      <c r="S64" s="31" t="s">
        <v>455</v>
      </c>
    </row>
    <row r="65" spans="1:19" x14ac:dyDescent="0.3">
      <c r="A65" s="17"/>
      <c r="B65" s="20" t="s">
        <v>132</v>
      </c>
      <c r="C65" s="21" t="s">
        <v>133</v>
      </c>
      <c r="D65" s="21" t="s">
        <v>716</v>
      </c>
      <c r="E65" s="22" t="s">
        <v>456</v>
      </c>
      <c r="F65" s="22" t="s">
        <v>457</v>
      </c>
      <c r="G65" s="22" t="s">
        <v>365</v>
      </c>
      <c r="H65" s="22" t="s">
        <v>904</v>
      </c>
      <c r="I65" s="23">
        <v>43424</v>
      </c>
      <c r="J65" s="23" t="s">
        <v>903</v>
      </c>
      <c r="K65" s="24">
        <v>24487.410000000003</v>
      </c>
      <c r="L65" s="24">
        <v>650</v>
      </c>
      <c r="M65" s="25">
        <v>110350.95666666665</v>
      </c>
      <c r="N65" s="26">
        <v>5.8364268507509616</v>
      </c>
      <c r="O65" s="25">
        <v>1324211.4799999997</v>
      </c>
      <c r="P65" s="24">
        <v>5580.130000000001</v>
      </c>
      <c r="Q65" s="27">
        <v>0.22787750929967687</v>
      </c>
      <c r="R65" s="28">
        <v>7.8612262893747991</v>
      </c>
      <c r="S65" s="22" t="s">
        <v>829</v>
      </c>
    </row>
    <row r="66" spans="1:19" x14ac:dyDescent="0.3">
      <c r="A66" s="17"/>
      <c r="B66" s="20" t="s">
        <v>134</v>
      </c>
      <c r="C66" s="21" t="s">
        <v>135</v>
      </c>
      <c r="D66" s="21" t="s">
        <v>749</v>
      </c>
      <c r="E66" s="22" t="s">
        <v>458</v>
      </c>
      <c r="F66" s="22" t="s">
        <v>459</v>
      </c>
      <c r="G66" s="22" t="s">
        <v>365</v>
      </c>
      <c r="H66" s="22" t="s">
        <v>904</v>
      </c>
      <c r="I66" s="23">
        <v>51163</v>
      </c>
      <c r="J66" s="23" t="s">
        <v>903</v>
      </c>
      <c r="K66" s="24">
        <v>25141.769999999997</v>
      </c>
      <c r="L66" s="24">
        <v>850</v>
      </c>
      <c r="M66" s="25">
        <v>122607.95666666665</v>
      </c>
      <c r="N66" s="26">
        <v>6.8568464281653068</v>
      </c>
      <c r="O66" s="25">
        <v>1471295.4799999997</v>
      </c>
      <c r="P66" s="24">
        <v>7260.67</v>
      </c>
      <c r="Q66" s="27">
        <v>0.28878913457564848</v>
      </c>
      <c r="R66" s="28">
        <v>10.105221138063005</v>
      </c>
      <c r="S66" s="22" t="s">
        <v>460</v>
      </c>
    </row>
    <row r="67" spans="1:19" x14ac:dyDescent="0.3">
      <c r="A67" s="17"/>
      <c r="B67" s="20" t="s">
        <v>136</v>
      </c>
      <c r="C67" s="21" t="s">
        <v>137</v>
      </c>
      <c r="D67" s="21">
        <v>39517</v>
      </c>
      <c r="E67" s="22" t="s">
        <v>461</v>
      </c>
      <c r="F67" s="22" t="s">
        <v>462</v>
      </c>
      <c r="G67" s="22" t="s">
        <v>346</v>
      </c>
      <c r="H67" s="22" t="s">
        <v>905</v>
      </c>
      <c r="I67" s="23">
        <v>8627</v>
      </c>
      <c r="J67" s="23" t="s">
        <v>903</v>
      </c>
      <c r="K67" s="24">
        <v>2574</v>
      </c>
      <c r="L67" s="24">
        <v>60</v>
      </c>
      <c r="M67" s="25">
        <v>14367.659999999998</v>
      </c>
      <c r="N67" s="26">
        <v>5.5818414918414909</v>
      </c>
      <c r="O67" s="25">
        <v>172411.91999999998</v>
      </c>
      <c r="P67" s="24">
        <v>0</v>
      </c>
      <c r="Q67" s="27">
        <v>0</v>
      </c>
      <c r="R67" s="28">
        <v>0.7534246575342467</v>
      </c>
      <c r="S67" s="22" t="s">
        <v>400</v>
      </c>
    </row>
    <row r="68" spans="1:19" x14ac:dyDescent="0.3">
      <c r="A68" s="17"/>
      <c r="B68" s="20" t="s">
        <v>138</v>
      </c>
      <c r="C68" s="21" t="s">
        <v>139</v>
      </c>
      <c r="D68" s="21">
        <v>99706</v>
      </c>
      <c r="E68" s="22" t="s">
        <v>463</v>
      </c>
      <c r="F68" s="22" t="s">
        <v>464</v>
      </c>
      <c r="G68" s="22" t="s">
        <v>349</v>
      </c>
      <c r="H68" s="22" t="s">
        <v>358</v>
      </c>
      <c r="I68" s="23">
        <v>3701</v>
      </c>
      <c r="J68" s="23" t="s">
        <v>903</v>
      </c>
      <c r="K68" s="24">
        <v>1160.78</v>
      </c>
      <c r="L68" s="24">
        <v>30</v>
      </c>
      <c r="M68" s="25">
        <v>7844.4900000000007</v>
      </c>
      <c r="N68" s="26">
        <v>6.7579472423715092</v>
      </c>
      <c r="O68" s="25">
        <v>94133.88</v>
      </c>
      <c r="P68" s="24">
        <v>0</v>
      </c>
      <c r="Q68" s="27">
        <v>0</v>
      </c>
      <c r="R68" s="28">
        <v>4.7561643835616438</v>
      </c>
      <c r="S68" s="22" t="s">
        <v>438</v>
      </c>
    </row>
    <row r="69" spans="1:19" x14ac:dyDescent="0.3">
      <c r="A69" s="17"/>
      <c r="B69" s="20" t="s">
        <v>140</v>
      </c>
      <c r="C69" s="21" t="s">
        <v>141</v>
      </c>
      <c r="D69" s="21" t="s">
        <v>714</v>
      </c>
      <c r="E69" s="22" t="s">
        <v>465</v>
      </c>
      <c r="F69" s="22" t="s">
        <v>466</v>
      </c>
      <c r="G69" s="22" t="s">
        <v>361</v>
      </c>
      <c r="H69" s="22" t="s">
        <v>358</v>
      </c>
      <c r="I69" s="23">
        <v>4671</v>
      </c>
      <c r="J69" s="23" t="s">
        <v>903</v>
      </c>
      <c r="K69" s="24">
        <v>965.12</v>
      </c>
      <c r="L69" s="24">
        <v>86</v>
      </c>
      <c r="M69" s="25">
        <v>10513</v>
      </c>
      <c r="N69" s="26">
        <v>10.892945954907162</v>
      </c>
      <c r="O69" s="25">
        <v>126156</v>
      </c>
      <c r="P69" s="24">
        <v>0</v>
      </c>
      <c r="Q69" s="27">
        <v>0</v>
      </c>
      <c r="R69" s="28">
        <v>1.5028516552891462</v>
      </c>
      <c r="S69" s="22" t="s">
        <v>372</v>
      </c>
    </row>
    <row r="70" spans="1:19" x14ac:dyDescent="0.3">
      <c r="A70" s="17"/>
      <c r="B70" s="20" t="s">
        <v>142</v>
      </c>
      <c r="C70" s="21" t="s">
        <v>143</v>
      </c>
      <c r="D70" s="21" t="s">
        <v>750</v>
      </c>
      <c r="E70" s="22" t="s">
        <v>467</v>
      </c>
      <c r="F70" s="22" t="s">
        <v>468</v>
      </c>
      <c r="G70" s="22" t="s">
        <v>365</v>
      </c>
      <c r="H70" s="22" t="s">
        <v>358</v>
      </c>
      <c r="I70" s="23">
        <v>5881</v>
      </c>
      <c r="J70" s="23" t="s">
        <v>903</v>
      </c>
      <c r="K70" s="24">
        <v>1863.35</v>
      </c>
      <c r="L70" s="24">
        <v>78</v>
      </c>
      <c r="M70" s="25">
        <v>15981.439999999997</v>
      </c>
      <c r="N70" s="26">
        <v>8.5767247162368836</v>
      </c>
      <c r="O70" s="25">
        <v>191777.27999999997</v>
      </c>
      <c r="P70" s="24">
        <v>0</v>
      </c>
      <c r="Q70" s="27">
        <v>0</v>
      </c>
      <c r="R70" s="28">
        <v>1.6478928250277529</v>
      </c>
      <c r="S70" s="22" t="s">
        <v>469</v>
      </c>
    </row>
    <row r="71" spans="1:19" x14ac:dyDescent="0.3">
      <c r="A71" s="17"/>
      <c r="B71" s="20" t="s">
        <v>144</v>
      </c>
      <c r="C71" s="21" t="s">
        <v>145</v>
      </c>
      <c r="D71" s="21" t="s">
        <v>751</v>
      </c>
      <c r="E71" s="22" t="s">
        <v>470</v>
      </c>
      <c r="F71" s="22" t="s">
        <v>885</v>
      </c>
      <c r="G71" s="22" t="s">
        <v>346</v>
      </c>
      <c r="H71" s="22" t="s">
        <v>905</v>
      </c>
      <c r="I71" s="23">
        <v>4871</v>
      </c>
      <c r="J71" s="23" t="s">
        <v>903</v>
      </c>
      <c r="K71" s="24">
        <v>2787.66</v>
      </c>
      <c r="L71" s="24">
        <v>0</v>
      </c>
      <c r="M71" s="25">
        <v>17682.04</v>
      </c>
      <c r="N71" s="26">
        <v>6.6382496264538275</v>
      </c>
      <c r="O71" s="25">
        <v>212184.48</v>
      </c>
      <c r="P71" s="24">
        <v>124</v>
      </c>
      <c r="Q71" s="27">
        <v>4.4481751720080641E-2</v>
      </c>
      <c r="R71" s="28">
        <v>2.1435085443722466</v>
      </c>
      <c r="S71" s="22" t="s">
        <v>387</v>
      </c>
    </row>
    <row r="72" spans="1:19" x14ac:dyDescent="0.3">
      <c r="A72" s="17"/>
      <c r="B72" s="20" t="s">
        <v>146</v>
      </c>
      <c r="C72" s="21" t="s">
        <v>147</v>
      </c>
      <c r="D72" s="21" t="s">
        <v>752</v>
      </c>
      <c r="E72" s="22" t="s">
        <v>471</v>
      </c>
      <c r="F72" s="22" t="s">
        <v>472</v>
      </c>
      <c r="G72" s="22" t="s">
        <v>346</v>
      </c>
      <c r="H72" s="22" t="s">
        <v>358</v>
      </c>
      <c r="I72" s="23">
        <v>1238</v>
      </c>
      <c r="J72" s="23" t="s">
        <v>903</v>
      </c>
      <c r="K72" s="24">
        <v>930</v>
      </c>
      <c r="L72" s="24">
        <v>54</v>
      </c>
      <c r="M72" s="25">
        <v>3000</v>
      </c>
      <c r="N72" s="26">
        <v>3.225806451612903</v>
      </c>
      <c r="O72" s="25">
        <v>36000</v>
      </c>
      <c r="P72" s="24">
        <v>0</v>
      </c>
      <c r="Q72" s="27">
        <v>0</v>
      </c>
      <c r="R72" s="28">
        <v>3.7561643835616438</v>
      </c>
      <c r="S72" s="22" t="s">
        <v>830</v>
      </c>
    </row>
    <row r="73" spans="1:19" x14ac:dyDescent="0.3">
      <c r="A73" s="17"/>
      <c r="B73" s="20" t="s">
        <v>148</v>
      </c>
      <c r="C73" s="21" t="s">
        <v>149</v>
      </c>
      <c r="D73" s="21" t="s">
        <v>753</v>
      </c>
      <c r="E73" s="22" t="s">
        <v>473</v>
      </c>
      <c r="F73" s="22" t="s">
        <v>474</v>
      </c>
      <c r="G73" s="22" t="s">
        <v>349</v>
      </c>
      <c r="H73" s="22" t="s">
        <v>905</v>
      </c>
      <c r="I73" s="23">
        <v>10768</v>
      </c>
      <c r="J73" s="23" t="s">
        <v>903</v>
      </c>
      <c r="K73" s="24">
        <v>3072</v>
      </c>
      <c r="L73" s="24">
        <v>32</v>
      </c>
      <c r="M73" s="25">
        <v>6767</v>
      </c>
      <c r="N73" s="26">
        <v>7.9611764705882351</v>
      </c>
      <c r="O73" s="25">
        <v>81204</v>
      </c>
      <c r="P73" s="24">
        <v>2222</v>
      </c>
      <c r="Q73" s="27">
        <v>0.72330729166666663</v>
      </c>
      <c r="R73" s="28">
        <v>2.2520547945205478</v>
      </c>
      <c r="S73" s="22" t="s">
        <v>498</v>
      </c>
    </row>
    <row r="74" spans="1:19" x14ac:dyDescent="0.3">
      <c r="A74" s="17"/>
      <c r="B74" s="20" t="s">
        <v>150</v>
      </c>
      <c r="C74" s="21" t="s">
        <v>151</v>
      </c>
      <c r="D74" s="21" t="s">
        <v>868</v>
      </c>
      <c r="E74" s="22" t="s">
        <v>475</v>
      </c>
      <c r="F74" s="22" t="s">
        <v>476</v>
      </c>
      <c r="G74" s="22" t="s">
        <v>901</v>
      </c>
      <c r="H74" s="22" t="s">
        <v>358</v>
      </c>
      <c r="I74" s="23">
        <v>2952</v>
      </c>
      <c r="J74" s="23" t="s">
        <v>903</v>
      </c>
      <c r="K74" s="24">
        <v>1200</v>
      </c>
      <c r="L74" s="24">
        <v>47</v>
      </c>
      <c r="M74" s="25">
        <v>8711.68</v>
      </c>
      <c r="N74" s="26">
        <v>7.2597333333333331</v>
      </c>
      <c r="O74" s="25">
        <v>104540.16</v>
      </c>
      <c r="P74" s="24">
        <v>0</v>
      </c>
      <c r="Q74" s="27">
        <v>0</v>
      </c>
      <c r="R74" s="28">
        <v>3.7561643835616443</v>
      </c>
      <c r="S74" s="22" t="s">
        <v>387</v>
      </c>
    </row>
    <row r="75" spans="1:19" x14ac:dyDescent="0.3">
      <c r="A75" s="17"/>
      <c r="B75" s="20" t="s">
        <v>152</v>
      </c>
      <c r="C75" s="21" t="s">
        <v>153</v>
      </c>
      <c r="D75" s="21" t="s">
        <v>754</v>
      </c>
      <c r="E75" s="22" t="s">
        <v>891</v>
      </c>
      <c r="F75" s="22" t="s">
        <v>869</v>
      </c>
      <c r="G75" s="22" t="s">
        <v>361</v>
      </c>
      <c r="H75" s="22" t="s">
        <v>906</v>
      </c>
      <c r="I75" s="23">
        <v>25076</v>
      </c>
      <c r="J75" s="23" t="s">
        <v>903</v>
      </c>
      <c r="K75" s="24">
        <v>11081</v>
      </c>
      <c r="L75" s="24">
        <v>210</v>
      </c>
      <c r="M75" s="25">
        <v>40000</v>
      </c>
      <c r="N75" s="26">
        <v>3.6097825106037362</v>
      </c>
      <c r="O75" s="25">
        <v>480000</v>
      </c>
      <c r="P75" s="24">
        <v>0</v>
      </c>
      <c r="Q75" s="27">
        <v>0</v>
      </c>
      <c r="R75" s="28">
        <v>2.2520547945205478</v>
      </c>
      <c r="S75" s="22" t="s">
        <v>477</v>
      </c>
    </row>
    <row r="76" spans="1:19" x14ac:dyDescent="0.3">
      <c r="A76" s="17"/>
      <c r="B76" s="20" t="s">
        <v>154</v>
      </c>
      <c r="C76" s="21" t="s">
        <v>155</v>
      </c>
      <c r="D76" s="21">
        <v>79798</v>
      </c>
      <c r="E76" s="22" t="s">
        <v>478</v>
      </c>
      <c r="F76" s="22" t="s">
        <v>479</v>
      </c>
      <c r="G76" s="22" t="s">
        <v>480</v>
      </c>
      <c r="H76" s="22" t="s">
        <v>358</v>
      </c>
      <c r="I76" s="23">
        <v>1651</v>
      </c>
      <c r="J76" s="23" t="s">
        <v>903</v>
      </c>
      <c r="K76" s="24">
        <v>1288</v>
      </c>
      <c r="L76" s="24">
        <v>26</v>
      </c>
      <c r="M76" s="25">
        <v>13486.89</v>
      </c>
      <c r="N76" s="26">
        <v>10.471187888198758</v>
      </c>
      <c r="O76" s="25">
        <v>161842.68</v>
      </c>
      <c r="P76" s="24">
        <v>0</v>
      </c>
      <c r="Q76" s="27">
        <v>0</v>
      </c>
      <c r="R76" s="28">
        <v>7.4577549540575179</v>
      </c>
      <c r="S76" s="22" t="s">
        <v>481</v>
      </c>
    </row>
    <row r="77" spans="1:19" x14ac:dyDescent="0.3">
      <c r="A77" s="17"/>
      <c r="B77" s="20" t="s">
        <v>156</v>
      </c>
      <c r="C77" s="21" t="s">
        <v>157</v>
      </c>
      <c r="D77" s="21" t="s">
        <v>755</v>
      </c>
      <c r="E77" s="22" t="s">
        <v>482</v>
      </c>
      <c r="F77" s="22" t="s">
        <v>483</v>
      </c>
      <c r="G77" s="22" t="s">
        <v>365</v>
      </c>
      <c r="H77" s="22" t="s">
        <v>358</v>
      </c>
      <c r="I77" s="23">
        <v>2725</v>
      </c>
      <c r="J77" s="23" t="s">
        <v>903</v>
      </c>
      <c r="K77" s="24">
        <v>1153.4000000000001</v>
      </c>
      <c r="L77" s="24">
        <v>30</v>
      </c>
      <c r="M77" s="25">
        <v>10560.23</v>
      </c>
      <c r="N77" s="26">
        <v>9.1557395526270149</v>
      </c>
      <c r="O77" s="25">
        <v>126722.76</v>
      </c>
      <c r="P77" s="24">
        <v>0</v>
      </c>
      <c r="Q77" s="27">
        <v>0</v>
      </c>
      <c r="R77" s="28">
        <v>0.46849315068493158</v>
      </c>
      <c r="S77" s="22" t="s">
        <v>372</v>
      </c>
    </row>
    <row r="78" spans="1:19" x14ac:dyDescent="0.3">
      <c r="A78" s="17"/>
      <c r="B78" s="20" t="s">
        <v>158</v>
      </c>
      <c r="C78" s="21" t="s">
        <v>159</v>
      </c>
      <c r="D78" s="21" t="s">
        <v>753</v>
      </c>
      <c r="E78" s="22" t="s">
        <v>484</v>
      </c>
      <c r="F78" s="22" t="s">
        <v>485</v>
      </c>
      <c r="G78" s="22" t="s">
        <v>349</v>
      </c>
      <c r="H78" s="22" t="s">
        <v>906</v>
      </c>
      <c r="I78" s="23">
        <v>14498</v>
      </c>
      <c r="J78" s="23" t="s">
        <v>903</v>
      </c>
      <c r="K78" s="24">
        <v>5631.77</v>
      </c>
      <c r="L78" s="24">
        <v>146</v>
      </c>
      <c r="M78" s="25">
        <v>20000</v>
      </c>
      <c r="N78" s="26">
        <v>3.5512813911079464</v>
      </c>
      <c r="O78" s="25">
        <v>240000</v>
      </c>
      <c r="P78" s="24">
        <v>0</v>
      </c>
      <c r="Q78" s="27">
        <v>0</v>
      </c>
      <c r="R78" s="28">
        <v>3.0027397260273978</v>
      </c>
      <c r="S78" s="22" t="s">
        <v>486</v>
      </c>
    </row>
    <row r="79" spans="1:19" x14ac:dyDescent="0.3">
      <c r="A79" s="17"/>
      <c r="B79" s="20" t="s">
        <v>161</v>
      </c>
      <c r="C79" s="21" t="s">
        <v>160</v>
      </c>
      <c r="D79" s="21">
        <v>56269</v>
      </c>
      <c r="E79" s="22" t="s">
        <v>487</v>
      </c>
      <c r="F79" s="22" t="s">
        <v>488</v>
      </c>
      <c r="G79" s="22" t="s">
        <v>489</v>
      </c>
      <c r="H79" s="22" t="s">
        <v>358</v>
      </c>
      <c r="I79" s="23">
        <v>3432</v>
      </c>
      <c r="J79" s="23" t="s">
        <v>903</v>
      </c>
      <c r="K79" s="24">
        <v>1391.1599999999999</v>
      </c>
      <c r="L79" s="24">
        <v>36</v>
      </c>
      <c r="M79" s="25">
        <v>12907.659999999998</v>
      </c>
      <c r="N79" s="26">
        <v>9.2783432531125101</v>
      </c>
      <c r="O79" s="25">
        <v>154891.91999999998</v>
      </c>
      <c r="P79" s="24">
        <v>0</v>
      </c>
      <c r="Q79" s="27">
        <v>0</v>
      </c>
      <c r="R79" s="28">
        <v>7.234503865486352</v>
      </c>
      <c r="S79" s="22" t="s">
        <v>490</v>
      </c>
    </row>
    <row r="80" spans="1:19" x14ac:dyDescent="0.3">
      <c r="A80" s="17"/>
      <c r="B80" s="20" t="s">
        <v>163</v>
      </c>
      <c r="C80" s="21" t="s">
        <v>162</v>
      </c>
      <c r="D80" s="21">
        <v>82362</v>
      </c>
      <c r="E80" s="22" t="s">
        <v>491</v>
      </c>
      <c r="F80" s="22" t="s">
        <v>492</v>
      </c>
      <c r="G80" s="22" t="s">
        <v>493</v>
      </c>
      <c r="H80" s="22" t="s">
        <v>358</v>
      </c>
      <c r="I80" s="23">
        <v>4319</v>
      </c>
      <c r="J80" s="23">
        <v>4319</v>
      </c>
      <c r="K80" s="24">
        <v>1824</v>
      </c>
      <c r="L80" s="24">
        <v>81</v>
      </c>
      <c r="M80" s="25">
        <v>9460.23</v>
      </c>
      <c r="N80" s="26">
        <v>5.186529605263158</v>
      </c>
      <c r="O80" s="25">
        <v>113522.76</v>
      </c>
      <c r="P80" s="24">
        <v>0</v>
      </c>
      <c r="Q80" s="27">
        <v>0</v>
      </c>
      <c r="R80" s="28">
        <v>6.4246575342465748</v>
      </c>
      <c r="S80" s="22" t="s">
        <v>372</v>
      </c>
    </row>
    <row r="81" spans="1:19" x14ac:dyDescent="0.3">
      <c r="A81" s="17"/>
      <c r="B81" s="20" t="s">
        <v>165</v>
      </c>
      <c r="C81" s="21" t="s">
        <v>164</v>
      </c>
      <c r="D81" s="21">
        <v>99846</v>
      </c>
      <c r="E81" s="22" t="s">
        <v>494</v>
      </c>
      <c r="F81" s="22" t="s">
        <v>870</v>
      </c>
      <c r="G81" s="22" t="s">
        <v>349</v>
      </c>
      <c r="H81" s="22" t="s">
        <v>905</v>
      </c>
      <c r="I81" s="23">
        <v>5545</v>
      </c>
      <c r="J81" s="23" t="s">
        <v>903</v>
      </c>
      <c r="K81" s="24">
        <v>1147.0999999999999</v>
      </c>
      <c r="L81" s="24">
        <v>20</v>
      </c>
      <c r="M81" s="25">
        <v>7050.78</v>
      </c>
      <c r="N81" s="26">
        <v>6.3880226500566248</v>
      </c>
      <c r="O81" s="25">
        <v>84609.36</v>
      </c>
      <c r="P81" s="24">
        <v>43.35</v>
      </c>
      <c r="Q81" s="27">
        <v>3.7790951094063295E-2</v>
      </c>
      <c r="R81" s="28">
        <v>1.8383561643835618</v>
      </c>
      <c r="S81" s="22" t="s">
        <v>495</v>
      </c>
    </row>
    <row r="82" spans="1:19" x14ac:dyDescent="0.3">
      <c r="A82" s="17"/>
      <c r="B82" s="20" t="s">
        <v>167</v>
      </c>
      <c r="C82" s="21" t="s">
        <v>166</v>
      </c>
      <c r="D82" s="21">
        <v>38820</v>
      </c>
      <c r="E82" s="22" t="s">
        <v>496</v>
      </c>
      <c r="F82" s="22" t="s">
        <v>497</v>
      </c>
      <c r="G82" s="22" t="s">
        <v>346</v>
      </c>
      <c r="H82" s="22" t="s">
        <v>905</v>
      </c>
      <c r="I82" s="23">
        <v>2020</v>
      </c>
      <c r="J82" s="23" t="s">
        <v>903</v>
      </c>
      <c r="K82" s="24">
        <v>1585.9399999999989</v>
      </c>
      <c r="L82" s="24">
        <v>93</v>
      </c>
      <c r="M82" s="25">
        <v>5500</v>
      </c>
      <c r="N82" s="26">
        <v>5.3501945525291887</v>
      </c>
      <c r="O82" s="25">
        <v>66000</v>
      </c>
      <c r="P82" s="24">
        <v>557.94000000000005</v>
      </c>
      <c r="Q82" s="27">
        <v>0.35180397745185849</v>
      </c>
      <c r="R82" s="28">
        <v>3.504109589041096</v>
      </c>
      <c r="S82" s="22" t="s">
        <v>498</v>
      </c>
    </row>
    <row r="83" spans="1:19" x14ac:dyDescent="0.3">
      <c r="A83" s="17"/>
      <c r="B83" s="20" t="s">
        <v>169</v>
      </c>
      <c r="C83" s="21" t="s">
        <v>168</v>
      </c>
      <c r="D83" s="21" t="s">
        <v>756</v>
      </c>
      <c r="E83" s="22" t="s">
        <v>917</v>
      </c>
      <c r="F83" s="22" t="s">
        <v>871</v>
      </c>
      <c r="G83" s="22" t="s">
        <v>365</v>
      </c>
      <c r="H83" s="22" t="s">
        <v>358</v>
      </c>
      <c r="I83" s="23">
        <v>5234</v>
      </c>
      <c r="J83" s="23" t="s">
        <v>903</v>
      </c>
      <c r="K83" s="24">
        <v>1117</v>
      </c>
      <c r="L83" s="24">
        <v>95</v>
      </c>
      <c r="M83" s="25">
        <v>12492.1</v>
      </c>
      <c r="N83" s="26">
        <v>11.183616830796778</v>
      </c>
      <c r="O83" s="25">
        <v>149905.20000000001</v>
      </c>
      <c r="P83" s="24">
        <v>0</v>
      </c>
      <c r="Q83" s="27">
        <v>0</v>
      </c>
      <c r="R83" s="28">
        <v>4.1506849315068495</v>
      </c>
      <c r="S83" s="22" t="s">
        <v>372</v>
      </c>
    </row>
    <row r="84" spans="1:19" x14ac:dyDescent="0.3">
      <c r="A84" s="17"/>
      <c r="B84" s="20" t="s">
        <v>171</v>
      </c>
      <c r="C84" s="21" t="s">
        <v>170</v>
      </c>
      <c r="D84" s="21">
        <v>51545</v>
      </c>
      <c r="E84" s="22" t="s">
        <v>499</v>
      </c>
      <c r="F84" s="22" t="s">
        <v>500</v>
      </c>
      <c r="G84" s="22" t="s">
        <v>901</v>
      </c>
      <c r="H84" s="22" t="s">
        <v>358</v>
      </c>
      <c r="I84" s="23">
        <v>879</v>
      </c>
      <c r="J84" s="23">
        <v>879</v>
      </c>
      <c r="K84" s="24">
        <v>937.8</v>
      </c>
      <c r="L84" s="24">
        <v>18</v>
      </c>
      <c r="M84" s="25">
        <v>4000</v>
      </c>
      <c r="N84" s="26">
        <v>4.2653017701002351</v>
      </c>
      <c r="O84" s="25">
        <v>48000</v>
      </c>
      <c r="P84" s="24">
        <v>0</v>
      </c>
      <c r="Q84" s="27">
        <v>0</v>
      </c>
      <c r="R84" s="28">
        <v>0.75342465753424659</v>
      </c>
      <c r="S84" s="22" t="s">
        <v>501</v>
      </c>
    </row>
    <row r="85" spans="1:19" x14ac:dyDescent="0.3">
      <c r="A85" s="17"/>
      <c r="B85" s="20" t="s">
        <v>173</v>
      </c>
      <c r="C85" s="21" t="s">
        <v>172</v>
      </c>
      <c r="D85" s="21" t="s">
        <v>757</v>
      </c>
      <c r="E85" s="22" t="s">
        <v>892</v>
      </c>
      <c r="F85" s="22" t="s">
        <v>502</v>
      </c>
      <c r="G85" s="22" t="s">
        <v>365</v>
      </c>
      <c r="H85" s="22" t="s">
        <v>902</v>
      </c>
      <c r="I85" s="23">
        <v>22255</v>
      </c>
      <c r="J85" s="23" t="s">
        <v>903</v>
      </c>
      <c r="K85" s="24">
        <v>8697.1999999999989</v>
      </c>
      <c r="L85" s="24">
        <v>31</v>
      </c>
      <c r="M85" s="25">
        <v>68439.62</v>
      </c>
      <c r="N85" s="26">
        <v>8.7508512436532335</v>
      </c>
      <c r="O85" s="25">
        <v>821275.44</v>
      </c>
      <c r="P85" s="24">
        <v>876.29</v>
      </c>
      <c r="Q85" s="27">
        <v>0.10075541553603459</v>
      </c>
      <c r="R85" s="28" t="s">
        <v>723</v>
      </c>
      <c r="S85" s="22" t="s">
        <v>503</v>
      </c>
    </row>
    <row r="86" spans="1:19" x14ac:dyDescent="0.3">
      <c r="A86" s="17"/>
      <c r="B86" s="20" t="s">
        <v>175</v>
      </c>
      <c r="C86" s="21" t="s">
        <v>174</v>
      </c>
      <c r="D86" s="21">
        <v>72793</v>
      </c>
      <c r="E86" s="22" t="s">
        <v>504</v>
      </c>
      <c r="F86" s="22" t="s">
        <v>505</v>
      </c>
      <c r="G86" s="22" t="s">
        <v>480</v>
      </c>
      <c r="H86" s="22" t="s">
        <v>907</v>
      </c>
      <c r="I86" s="23">
        <v>5840</v>
      </c>
      <c r="J86" s="23" t="s">
        <v>903</v>
      </c>
      <c r="K86" s="24">
        <v>5840</v>
      </c>
      <c r="L86" s="24">
        <v>200</v>
      </c>
      <c r="M86" s="25">
        <v>19826.3</v>
      </c>
      <c r="N86" s="26">
        <v>3.3949143835616438</v>
      </c>
      <c r="O86" s="25">
        <v>237915.59999999998</v>
      </c>
      <c r="P86" s="24">
        <v>0</v>
      </c>
      <c r="Q86" s="27">
        <v>0</v>
      </c>
      <c r="R86" s="28">
        <v>0.7534246575342467</v>
      </c>
      <c r="S86" s="22" t="s">
        <v>506</v>
      </c>
    </row>
    <row r="87" spans="1:19" x14ac:dyDescent="0.3">
      <c r="A87" s="17"/>
      <c r="B87" s="20" t="s">
        <v>177</v>
      </c>
      <c r="C87" s="21" t="s">
        <v>176</v>
      </c>
      <c r="D87" s="21">
        <v>17358</v>
      </c>
      <c r="E87" s="22" t="s">
        <v>507</v>
      </c>
      <c r="F87" s="22" t="s">
        <v>508</v>
      </c>
      <c r="G87" s="22" t="s">
        <v>344</v>
      </c>
      <c r="H87" s="22" t="s">
        <v>902</v>
      </c>
      <c r="I87" s="23">
        <v>24193</v>
      </c>
      <c r="J87" s="23" t="s">
        <v>903</v>
      </c>
      <c r="K87" s="24">
        <v>11354.099999999999</v>
      </c>
      <c r="L87" s="24">
        <v>341</v>
      </c>
      <c r="M87" s="25">
        <v>62583.329999999994</v>
      </c>
      <c r="N87" s="26">
        <v>5.5119586757206651</v>
      </c>
      <c r="O87" s="25">
        <v>750999.96</v>
      </c>
      <c r="P87" s="24">
        <v>0</v>
      </c>
      <c r="Q87" s="27">
        <v>0</v>
      </c>
      <c r="R87" s="28">
        <v>4.0631305878252073</v>
      </c>
      <c r="S87" s="22" t="s">
        <v>909</v>
      </c>
    </row>
    <row r="88" spans="1:19" x14ac:dyDescent="0.3">
      <c r="A88" s="17"/>
      <c r="B88" s="20" t="s">
        <v>179</v>
      </c>
      <c r="C88" s="21" t="s">
        <v>178</v>
      </c>
      <c r="D88" s="21">
        <v>18546</v>
      </c>
      <c r="E88" s="22" t="s">
        <v>509</v>
      </c>
      <c r="F88" s="22" t="s">
        <v>510</v>
      </c>
      <c r="G88" s="22" t="s">
        <v>344</v>
      </c>
      <c r="H88" s="22" t="s">
        <v>906</v>
      </c>
      <c r="I88" s="23">
        <v>8245</v>
      </c>
      <c r="J88" s="23" t="s">
        <v>903</v>
      </c>
      <c r="K88" s="24">
        <v>4063</v>
      </c>
      <c r="L88" s="24">
        <v>90</v>
      </c>
      <c r="M88" s="25">
        <v>17466</v>
      </c>
      <c r="N88" s="26">
        <v>4.2987939945852816</v>
      </c>
      <c r="O88" s="25">
        <v>209592</v>
      </c>
      <c r="P88" s="24">
        <v>0</v>
      </c>
      <c r="Q88" s="27">
        <v>0</v>
      </c>
      <c r="R88" s="28">
        <v>2.7561643835616438</v>
      </c>
      <c r="S88" s="22" t="s">
        <v>486</v>
      </c>
    </row>
    <row r="89" spans="1:19" x14ac:dyDescent="0.3">
      <c r="A89" s="17"/>
      <c r="B89" s="20" t="s">
        <v>181</v>
      </c>
      <c r="C89" s="21" t="s">
        <v>180</v>
      </c>
      <c r="D89" s="21" t="s">
        <v>758</v>
      </c>
      <c r="E89" s="22" t="s">
        <v>511</v>
      </c>
      <c r="F89" s="22" t="s">
        <v>759</v>
      </c>
      <c r="G89" s="22" t="s">
        <v>349</v>
      </c>
      <c r="H89" s="22" t="s">
        <v>906</v>
      </c>
      <c r="I89" s="23">
        <v>33572</v>
      </c>
      <c r="J89" s="23" t="s">
        <v>903</v>
      </c>
      <c r="K89" s="24">
        <v>8487</v>
      </c>
      <c r="L89" s="24">
        <v>200</v>
      </c>
      <c r="M89" s="25">
        <v>46666.96</v>
      </c>
      <c r="N89" s="26">
        <v>5.4986402733592552</v>
      </c>
      <c r="O89" s="25">
        <v>560003.52</v>
      </c>
      <c r="P89" s="24">
        <v>0</v>
      </c>
      <c r="Q89" s="27">
        <v>0</v>
      </c>
      <c r="R89" s="28">
        <v>1.8383561643835615</v>
      </c>
      <c r="S89" s="22" t="s">
        <v>477</v>
      </c>
    </row>
    <row r="90" spans="1:19" x14ac:dyDescent="0.3">
      <c r="A90" s="17"/>
      <c r="B90" s="20" t="s">
        <v>182</v>
      </c>
      <c r="C90" s="21" t="s">
        <v>792</v>
      </c>
      <c r="D90" s="21">
        <v>16278</v>
      </c>
      <c r="E90" s="22" t="s">
        <v>512</v>
      </c>
      <c r="F90" s="22" t="s">
        <v>513</v>
      </c>
      <c r="G90" s="22" t="s">
        <v>361</v>
      </c>
      <c r="H90" s="22" t="s">
        <v>905</v>
      </c>
      <c r="I90" s="23">
        <v>14160</v>
      </c>
      <c r="J90" s="23" t="s">
        <v>903</v>
      </c>
      <c r="K90" s="24">
        <v>4844.5299999999988</v>
      </c>
      <c r="L90" s="24">
        <v>34</v>
      </c>
      <c r="M90" s="25">
        <v>24412.440000000002</v>
      </c>
      <c r="N90" s="26">
        <v>6.8907192051484731</v>
      </c>
      <c r="O90" s="25">
        <v>292949.28000000003</v>
      </c>
      <c r="P90" s="24">
        <v>1301.73</v>
      </c>
      <c r="Q90" s="27">
        <v>0.26870098853758784</v>
      </c>
      <c r="R90" s="28">
        <v>3.1150935912119544</v>
      </c>
      <c r="S90" s="22" t="s">
        <v>514</v>
      </c>
    </row>
    <row r="91" spans="1:19" x14ac:dyDescent="0.3">
      <c r="A91" s="17"/>
      <c r="B91" s="29" t="s">
        <v>183</v>
      </c>
      <c r="C91" s="30" t="s">
        <v>793</v>
      </c>
      <c r="D91" s="30" t="s">
        <v>729</v>
      </c>
      <c r="E91" s="31" t="s">
        <v>515</v>
      </c>
      <c r="F91" s="31" t="s">
        <v>516</v>
      </c>
      <c r="G91" s="31" t="s">
        <v>365</v>
      </c>
      <c r="H91" s="31" t="s">
        <v>358</v>
      </c>
      <c r="I91" s="32">
        <v>2887</v>
      </c>
      <c r="J91" s="32" t="s">
        <v>903</v>
      </c>
      <c r="K91" s="33">
        <v>1083</v>
      </c>
      <c r="L91" s="33">
        <v>39</v>
      </c>
      <c r="M91" s="34">
        <v>10375.469999999999</v>
      </c>
      <c r="N91" s="35">
        <v>9.5803047091412736</v>
      </c>
      <c r="O91" s="34">
        <v>124505.63999999998</v>
      </c>
      <c r="P91" s="33">
        <v>0</v>
      </c>
      <c r="Q91" s="36">
        <v>0</v>
      </c>
      <c r="R91" s="37">
        <v>11.145921303766386</v>
      </c>
      <c r="S91" s="31" t="s">
        <v>359</v>
      </c>
    </row>
    <row r="92" spans="1:19" x14ac:dyDescent="0.3">
      <c r="A92" s="17"/>
      <c r="B92" s="20" t="s">
        <v>185</v>
      </c>
      <c r="C92" s="21" t="s">
        <v>184</v>
      </c>
      <c r="D92" s="21" t="s">
        <v>760</v>
      </c>
      <c r="E92" s="22" t="s">
        <v>893</v>
      </c>
      <c r="F92" s="22" t="s">
        <v>872</v>
      </c>
      <c r="G92" s="22" t="s">
        <v>361</v>
      </c>
      <c r="H92" s="22" t="s">
        <v>902</v>
      </c>
      <c r="I92" s="23">
        <v>88643</v>
      </c>
      <c r="J92" s="23" t="s">
        <v>903</v>
      </c>
      <c r="K92" s="24">
        <v>34769.630000000005</v>
      </c>
      <c r="L92" s="24">
        <v>1500</v>
      </c>
      <c r="M92" s="25">
        <v>157411.80333333334</v>
      </c>
      <c r="N92" s="26">
        <v>4.5342241522755211</v>
      </c>
      <c r="O92" s="25">
        <v>1888941.6400000001</v>
      </c>
      <c r="P92" s="24">
        <v>53.26</v>
      </c>
      <c r="Q92" s="27">
        <v>1.5317965707429154E-3</v>
      </c>
      <c r="R92" s="28">
        <v>4.3162263816541024</v>
      </c>
      <c r="S92" s="22" t="s">
        <v>517</v>
      </c>
    </row>
    <row r="93" spans="1:19" x14ac:dyDescent="0.3">
      <c r="A93" s="17"/>
      <c r="B93" s="20" t="s">
        <v>187</v>
      </c>
      <c r="C93" s="21" t="s">
        <v>186</v>
      </c>
      <c r="D93" s="21" t="s">
        <v>761</v>
      </c>
      <c r="E93" s="22" t="s">
        <v>518</v>
      </c>
      <c r="F93" s="22" t="s">
        <v>519</v>
      </c>
      <c r="G93" s="22" t="s">
        <v>365</v>
      </c>
      <c r="H93" s="22" t="s">
        <v>904</v>
      </c>
      <c r="I93" s="23">
        <v>165954</v>
      </c>
      <c r="J93" s="23">
        <v>59300</v>
      </c>
      <c r="K93" s="24">
        <v>39406.019999999997</v>
      </c>
      <c r="L93" s="24">
        <v>1739</v>
      </c>
      <c r="M93" s="25">
        <v>208300.35</v>
      </c>
      <c r="N93" s="26">
        <v>5.4004212477052143</v>
      </c>
      <c r="O93" s="25">
        <v>2499604.2000000002</v>
      </c>
      <c r="P93" s="24">
        <v>834.89</v>
      </c>
      <c r="Q93" s="27">
        <v>2.1186864342047231E-2</v>
      </c>
      <c r="R93" s="28">
        <v>1.9701187719288664</v>
      </c>
      <c r="S93" s="22" t="s">
        <v>520</v>
      </c>
    </row>
    <row r="94" spans="1:19" x14ac:dyDescent="0.3">
      <c r="A94" s="17"/>
      <c r="B94" s="20" t="s">
        <v>189</v>
      </c>
      <c r="C94" s="21" t="s">
        <v>188</v>
      </c>
      <c r="D94" s="21" t="s">
        <v>762</v>
      </c>
      <c r="E94" s="22" t="s">
        <v>521</v>
      </c>
      <c r="F94" s="22" t="s">
        <v>522</v>
      </c>
      <c r="G94" s="22" t="s">
        <v>365</v>
      </c>
      <c r="H94" s="22" t="s">
        <v>904</v>
      </c>
      <c r="I94" s="23">
        <v>37166</v>
      </c>
      <c r="J94" s="23">
        <v>35204</v>
      </c>
      <c r="K94" s="24">
        <v>13244.58</v>
      </c>
      <c r="L94" s="24">
        <v>330</v>
      </c>
      <c r="M94" s="25">
        <v>88393.590000000011</v>
      </c>
      <c r="N94" s="26">
        <v>6.7893594420032217</v>
      </c>
      <c r="O94" s="25">
        <v>1060723.08</v>
      </c>
      <c r="P94" s="24">
        <v>225.15</v>
      </c>
      <c r="Q94" s="27">
        <v>1.6999406549698066E-2</v>
      </c>
      <c r="R94" s="28">
        <v>2.2491596754411933</v>
      </c>
      <c r="S94" s="22" t="s">
        <v>523</v>
      </c>
    </row>
    <row r="95" spans="1:19" x14ac:dyDescent="0.3">
      <c r="A95" s="17"/>
      <c r="B95" s="20" t="s">
        <v>191</v>
      </c>
      <c r="C95" s="21" t="s">
        <v>190</v>
      </c>
      <c r="D95" s="21">
        <v>37441</v>
      </c>
      <c r="E95" s="22" t="s">
        <v>524</v>
      </c>
      <c r="F95" s="22" t="s">
        <v>873</v>
      </c>
      <c r="G95" s="22" t="s">
        <v>432</v>
      </c>
      <c r="H95" s="22" t="s">
        <v>905</v>
      </c>
      <c r="I95" s="23">
        <v>3866</v>
      </c>
      <c r="J95" s="23" t="s">
        <v>903</v>
      </c>
      <c r="K95" s="24">
        <v>1712.2999999999997</v>
      </c>
      <c r="L95" s="24">
        <v>75</v>
      </c>
      <c r="M95" s="25">
        <v>12013.150000000001</v>
      </c>
      <c r="N95" s="26">
        <v>8.2913353762906556</v>
      </c>
      <c r="O95" s="25">
        <v>144157.80000000002</v>
      </c>
      <c r="P95" s="24">
        <v>263.42</v>
      </c>
      <c r="Q95" s="27">
        <v>0.15383986450972378</v>
      </c>
      <c r="R95" s="28">
        <v>1.4722244782617593</v>
      </c>
      <c r="S95" s="22" t="s">
        <v>379</v>
      </c>
    </row>
    <row r="96" spans="1:19" x14ac:dyDescent="0.3">
      <c r="A96" s="17"/>
      <c r="B96" s="20" t="s">
        <v>193</v>
      </c>
      <c r="C96" s="21" t="s">
        <v>192</v>
      </c>
      <c r="D96" s="21" t="s">
        <v>763</v>
      </c>
      <c r="E96" s="22" t="s">
        <v>894</v>
      </c>
      <c r="F96" s="22" t="s">
        <v>525</v>
      </c>
      <c r="G96" s="22" t="s">
        <v>365</v>
      </c>
      <c r="H96" s="22" t="s">
        <v>905</v>
      </c>
      <c r="I96" s="23">
        <v>6522</v>
      </c>
      <c r="J96" s="23" t="s">
        <v>903</v>
      </c>
      <c r="K96" s="24">
        <v>1408</v>
      </c>
      <c r="L96" s="24">
        <v>80</v>
      </c>
      <c r="M96" s="25">
        <v>8068.1100000000006</v>
      </c>
      <c r="N96" s="26">
        <v>5.7301917613636366</v>
      </c>
      <c r="O96" s="25">
        <v>96817.32</v>
      </c>
      <c r="P96" s="24">
        <v>0</v>
      </c>
      <c r="Q96" s="27">
        <v>0</v>
      </c>
      <c r="R96" s="28">
        <v>4.0653515787498424</v>
      </c>
      <c r="S96" s="22" t="s">
        <v>400</v>
      </c>
    </row>
    <row r="97" spans="1:19" x14ac:dyDescent="0.3">
      <c r="A97" s="17"/>
      <c r="B97" s="20" t="s">
        <v>195</v>
      </c>
      <c r="C97" s="21" t="s">
        <v>194</v>
      </c>
      <c r="D97" s="21" t="s">
        <v>764</v>
      </c>
      <c r="E97" s="22" t="s">
        <v>526</v>
      </c>
      <c r="F97" s="22" t="s">
        <v>527</v>
      </c>
      <c r="G97" s="22" t="s">
        <v>349</v>
      </c>
      <c r="H97" s="22" t="s">
        <v>907</v>
      </c>
      <c r="I97" s="23">
        <v>10498</v>
      </c>
      <c r="J97" s="23" t="s">
        <v>903</v>
      </c>
      <c r="K97" s="24">
        <v>2888</v>
      </c>
      <c r="L97" s="24">
        <v>101</v>
      </c>
      <c r="M97" s="25">
        <v>11529.49</v>
      </c>
      <c r="N97" s="26">
        <v>3.9922056786703601</v>
      </c>
      <c r="O97" s="25">
        <v>138353.88</v>
      </c>
      <c r="P97" s="24">
        <v>0</v>
      </c>
      <c r="Q97" s="27">
        <v>0</v>
      </c>
      <c r="R97" s="28">
        <v>3.0849315068493146</v>
      </c>
      <c r="S97" s="22" t="s">
        <v>685</v>
      </c>
    </row>
    <row r="98" spans="1:19" x14ac:dyDescent="0.3">
      <c r="A98" s="17"/>
      <c r="B98" s="20" t="s">
        <v>197</v>
      </c>
      <c r="C98" s="21" t="s">
        <v>196</v>
      </c>
      <c r="D98" s="21" t="s">
        <v>765</v>
      </c>
      <c r="E98" s="22" t="s">
        <v>528</v>
      </c>
      <c r="F98" s="22" t="s">
        <v>529</v>
      </c>
      <c r="G98" s="22" t="s">
        <v>346</v>
      </c>
      <c r="H98" s="22" t="s">
        <v>907</v>
      </c>
      <c r="I98" s="23">
        <v>14603</v>
      </c>
      <c r="J98" s="23" t="s">
        <v>903</v>
      </c>
      <c r="K98" s="24">
        <v>5326</v>
      </c>
      <c r="L98" s="24">
        <v>40</v>
      </c>
      <c r="M98" s="25">
        <v>16112.4</v>
      </c>
      <c r="N98" s="26">
        <v>3.0252346977093505</v>
      </c>
      <c r="O98" s="25">
        <v>193348.8</v>
      </c>
      <c r="P98" s="24">
        <v>0</v>
      </c>
      <c r="Q98" s="27">
        <v>0</v>
      </c>
      <c r="R98" s="28">
        <v>5.2520547945205482</v>
      </c>
      <c r="S98" s="22" t="s">
        <v>685</v>
      </c>
    </row>
    <row r="99" spans="1:19" x14ac:dyDescent="0.3">
      <c r="A99" s="17"/>
      <c r="B99" s="20" t="s">
        <v>199</v>
      </c>
      <c r="C99" s="21" t="s">
        <v>198</v>
      </c>
      <c r="D99" s="21" t="s">
        <v>766</v>
      </c>
      <c r="E99" s="22" t="s">
        <v>530</v>
      </c>
      <c r="F99" s="22" t="s">
        <v>531</v>
      </c>
      <c r="G99" s="22" t="s">
        <v>432</v>
      </c>
      <c r="H99" s="22" t="s">
        <v>907</v>
      </c>
      <c r="I99" s="23">
        <v>12391</v>
      </c>
      <c r="J99" s="23" t="s">
        <v>903</v>
      </c>
      <c r="K99" s="24">
        <v>3300</v>
      </c>
      <c r="L99" s="24">
        <v>40</v>
      </c>
      <c r="M99" s="25">
        <v>8904.84</v>
      </c>
      <c r="N99" s="26">
        <v>2.6984363636363637</v>
      </c>
      <c r="O99" s="25">
        <v>106858.08</v>
      </c>
      <c r="P99" s="24">
        <v>0</v>
      </c>
      <c r="Q99" s="27">
        <v>0</v>
      </c>
      <c r="R99" s="28">
        <v>0.24931506849315069</v>
      </c>
      <c r="S99" s="22" t="s">
        <v>685</v>
      </c>
    </row>
    <row r="100" spans="1:19" x14ac:dyDescent="0.3">
      <c r="A100" s="17"/>
      <c r="B100" s="20" t="s">
        <v>201</v>
      </c>
      <c r="C100" s="21" t="s">
        <v>200</v>
      </c>
      <c r="D100" s="21" t="s">
        <v>767</v>
      </c>
      <c r="E100" s="22" t="s">
        <v>532</v>
      </c>
      <c r="F100" s="22" t="s">
        <v>533</v>
      </c>
      <c r="G100" s="22" t="s">
        <v>344</v>
      </c>
      <c r="H100" s="22" t="s">
        <v>907</v>
      </c>
      <c r="I100" s="23">
        <v>8699</v>
      </c>
      <c r="J100" s="23" t="s">
        <v>903</v>
      </c>
      <c r="K100" s="24">
        <v>2879</v>
      </c>
      <c r="L100" s="24">
        <v>52</v>
      </c>
      <c r="M100" s="25">
        <v>10612</v>
      </c>
      <c r="N100" s="26">
        <v>3.6860020840569643</v>
      </c>
      <c r="O100" s="25">
        <v>127344</v>
      </c>
      <c r="P100" s="24">
        <v>0</v>
      </c>
      <c r="Q100" s="27">
        <v>0</v>
      </c>
      <c r="R100" s="28">
        <v>3.0849315068493151</v>
      </c>
      <c r="S100" s="22" t="s">
        <v>685</v>
      </c>
    </row>
    <row r="101" spans="1:19" x14ac:dyDescent="0.3">
      <c r="A101" s="17"/>
      <c r="B101" s="20" t="s">
        <v>203</v>
      </c>
      <c r="C101" s="21" t="s">
        <v>202</v>
      </c>
      <c r="D101" s="21">
        <v>15234</v>
      </c>
      <c r="E101" s="22" t="s">
        <v>534</v>
      </c>
      <c r="F101" s="22" t="s">
        <v>535</v>
      </c>
      <c r="G101" s="22" t="s">
        <v>361</v>
      </c>
      <c r="H101" s="22" t="s">
        <v>906</v>
      </c>
      <c r="I101" s="23">
        <v>30091</v>
      </c>
      <c r="J101" s="23" t="s">
        <v>903</v>
      </c>
      <c r="K101" s="24">
        <v>8056.18</v>
      </c>
      <c r="L101" s="24">
        <v>226</v>
      </c>
      <c r="M101" s="25">
        <v>41250</v>
      </c>
      <c r="N101" s="26">
        <v>5.1202927442038284</v>
      </c>
      <c r="O101" s="25">
        <v>495000</v>
      </c>
      <c r="P101" s="24">
        <v>0</v>
      </c>
      <c r="Q101" s="27">
        <v>0</v>
      </c>
      <c r="R101" s="28">
        <v>4.13972602739726</v>
      </c>
      <c r="S101" s="22" t="s">
        <v>366</v>
      </c>
    </row>
    <row r="102" spans="1:19" x14ac:dyDescent="0.3">
      <c r="A102" s="17"/>
      <c r="B102" s="20" t="s">
        <v>205</v>
      </c>
      <c r="C102" s="21" t="s">
        <v>204</v>
      </c>
      <c r="D102" s="21">
        <v>16303</v>
      </c>
      <c r="E102" s="22" t="s">
        <v>895</v>
      </c>
      <c r="F102" s="22" t="s">
        <v>536</v>
      </c>
      <c r="G102" s="22" t="s">
        <v>361</v>
      </c>
      <c r="H102" s="22" t="s">
        <v>902</v>
      </c>
      <c r="I102" s="23">
        <v>20649</v>
      </c>
      <c r="J102" s="23" t="s">
        <v>903</v>
      </c>
      <c r="K102" s="24">
        <v>12056.62</v>
      </c>
      <c r="L102" s="24">
        <v>200</v>
      </c>
      <c r="M102" s="25">
        <v>65601.97</v>
      </c>
      <c r="N102" s="26">
        <v>5.4411576378786091</v>
      </c>
      <c r="O102" s="25">
        <v>787223.64</v>
      </c>
      <c r="P102" s="24">
        <v>0</v>
      </c>
      <c r="Q102" s="27">
        <v>0</v>
      </c>
      <c r="R102" s="28">
        <v>4.0027397260273982</v>
      </c>
      <c r="S102" s="22" t="s">
        <v>831</v>
      </c>
    </row>
    <row r="103" spans="1:19" x14ac:dyDescent="0.3">
      <c r="A103" s="17"/>
      <c r="B103" s="20" t="s">
        <v>207</v>
      </c>
      <c r="C103" s="21" t="s">
        <v>206</v>
      </c>
      <c r="D103" s="21">
        <v>17087</v>
      </c>
      <c r="E103" s="22" t="s">
        <v>537</v>
      </c>
      <c r="F103" s="22" t="s">
        <v>538</v>
      </c>
      <c r="G103" s="22" t="s">
        <v>344</v>
      </c>
      <c r="H103" s="22" t="s">
        <v>905</v>
      </c>
      <c r="I103" s="23">
        <v>4599</v>
      </c>
      <c r="J103" s="23" t="s">
        <v>903</v>
      </c>
      <c r="K103" s="24">
        <v>1121</v>
      </c>
      <c r="L103" s="24">
        <v>65</v>
      </c>
      <c r="M103" s="25">
        <v>11079.94</v>
      </c>
      <c r="N103" s="26">
        <v>9.8839785905441566</v>
      </c>
      <c r="O103" s="25">
        <v>132959.28</v>
      </c>
      <c r="P103" s="24">
        <v>0</v>
      </c>
      <c r="Q103" s="27">
        <v>0</v>
      </c>
      <c r="R103" s="28">
        <v>1.7534246575342465</v>
      </c>
      <c r="S103" s="22" t="s">
        <v>383</v>
      </c>
    </row>
    <row r="104" spans="1:19" x14ac:dyDescent="0.3">
      <c r="A104" s="17"/>
      <c r="B104" s="20" t="s">
        <v>209</v>
      </c>
      <c r="C104" s="21" t="s">
        <v>208</v>
      </c>
      <c r="D104" s="21">
        <v>15537</v>
      </c>
      <c r="E104" s="22" t="s">
        <v>539</v>
      </c>
      <c r="F104" s="22" t="s">
        <v>540</v>
      </c>
      <c r="G104" s="22" t="s">
        <v>361</v>
      </c>
      <c r="H104" s="22" t="s">
        <v>902</v>
      </c>
      <c r="I104" s="23">
        <v>24606</v>
      </c>
      <c r="J104" s="23" t="s">
        <v>903</v>
      </c>
      <c r="K104" s="24">
        <v>6403.9300000000012</v>
      </c>
      <c r="L104" s="24">
        <v>201</v>
      </c>
      <c r="M104" s="25">
        <v>36446.486666666664</v>
      </c>
      <c r="N104" s="26">
        <v>5.709993164058929</v>
      </c>
      <c r="O104" s="25">
        <v>437357.83999999997</v>
      </c>
      <c r="P104" s="24">
        <v>21</v>
      </c>
      <c r="Q104" s="27">
        <v>3.2792363439325535E-3</v>
      </c>
      <c r="R104" s="28">
        <v>3.1153793415489823</v>
      </c>
      <c r="S104" s="22" t="s">
        <v>832</v>
      </c>
    </row>
    <row r="105" spans="1:19" x14ac:dyDescent="0.3">
      <c r="A105" s="17"/>
      <c r="B105" s="20" t="s">
        <v>211</v>
      </c>
      <c r="C105" s="21" t="s">
        <v>210</v>
      </c>
      <c r="D105" s="21">
        <v>95336</v>
      </c>
      <c r="E105" s="22" t="s">
        <v>541</v>
      </c>
      <c r="F105" s="22" t="s">
        <v>542</v>
      </c>
      <c r="G105" s="22" t="s">
        <v>493</v>
      </c>
      <c r="H105" s="22" t="s">
        <v>358</v>
      </c>
      <c r="I105" s="23">
        <v>4298</v>
      </c>
      <c r="J105" s="23" t="s">
        <v>903</v>
      </c>
      <c r="K105" s="24">
        <v>1037</v>
      </c>
      <c r="L105" s="24">
        <v>70</v>
      </c>
      <c r="M105" s="25">
        <v>8000</v>
      </c>
      <c r="N105" s="26">
        <v>7.7145612343297971</v>
      </c>
      <c r="O105" s="25">
        <v>96000</v>
      </c>
      <c r="P105" s="24">
        <v>0</v>
      </c>
      <c r="Q105" s="27">
        <v>0</v>
      </c>
      <c r="R105" s="28">
        <v>0.54246575342465753</v>
      </c>
      <c r="S105" s="22" t="s">
        <v>372</v>
      </c>
    </row>
    <row r="106" spans="1:19" x14ac:dyDescent="0.3">
      <c r="A106" s="17"/>
      <c r="B106" s="20" t="s">
        <v>213</v>
      </c>
      <c r="C106" s="21" t="s">
        <v>212</v>
      </c>
      <c r="D106" s="21" t="s">
        <v>768</v>
      </c>
      <c r="E106" s="22" t="s">
        <v>543</v>
      </c>
      <c r="F106" s="22" t="s">
        <v>544</v>
      </c>
      <c r="G106" s="22" t="s">
        <v>346</v>
      </c>
      <c r="H106" s="22" t="s">
        <v>905</v>
      </c>
      <c r="I106" s="23">
        <v>5576</v>
      </c>
      <c r="J106" s="23" t="s">
        <v>903</v>
      </c>
      <c r="K106" s="24">
        <v>1700</v>
      </c>
      <c r="L106" s="24">
        <v>82</v>
      </c>
      <c r="M106" s="25">
        <v>16652.59</v>
      </c>
      <c r="N106" s="26">
        <v>9.7956411764705891</v>
      </c>
      <c r="O106" s="25">
        <v>199831.08000000002</v>
      </c>
      <c r="P106" s="24">
        <v>0</v>
      </c>
      <c r="Q106" s="27">
        <v>0</v>
      </c>
      <c r="R106" s="28">
        <v>1.8383561643835618</v>
      </c>
      <c r="S106" s="22" t="s">
        <v>383</v>
      </c>
    </row>
    <row r="107" spans="1:19" x14ac:dyDescent="0.3">
      <c r="A107" s="17"/>
      <c r="B107" s="20" t="s">
        <v>215</v>
      </c>
      <c r="C107" s="21" t="s">
        <v>214</v>
      </c>
      <c r="D107" s="21" t="s">
        <v>769</v>
      </c>
      <c r="E107" s="22" t="s">
        <v>545</v>
      </c>
      <c r="F107" s="22" t="s">
        <v>546</v>
      </c>
      <c r="G107" s="22" t="s">
        <v>349</v>
      </c>
      <c r="H107" s="22" t="s">
        <v>358</v>
      </c>
      <c r="I107" s="23">
        <v>5037</v>
      </c>
      <c r="J107" s="23" t="s">
        <v>903</v>
      </c>
      <c r="K107" s="24">
        <v>1157</v>
      </c>
      <c r="L107" s="24">
        <v>65</v>
      </c>
      <c r="M107" s="25">
        <v>12662.96</v>
      </c>
      <c r="N107" s="26">
        <v>10.944649956784788</v>
      </c>
      <c r="O107" s="25">
        <v>151955.51999999999</v>
      </c>
      <c r="P107" s="24">
        <v>0</v>
      </c>
      <c r="Q107" s="27">
        <v>0</v>
      </c>
      <c r="R107" s="28">
        <v>5.6246575342465759</v>
      </c>
      <c r="S107" s="22" t="s">
        <v>372</v>
      </c>
    </row>
    <row r="108" spans="1:19" x14ac:dyDescent="0.3">
      <c r="A108" s="17"/>
      <c r="B108" s="20" t="s">
        <v>217</v>
      </c>
      <c r="C108" s="21" t="s">
        <v>216</v>
      </c>
      <c r="D108" s="21">
        <v>44379</v>
      </c>
      <c r="E108" s="22" t="s">
        <v>547</v>
      </c>
      <c r="F108" s="22" t="s">
        <v>548</v>
      </c>
      <c r="G108" s="22" t="s">
        <v>901</v>
      </c>
      <c r="H108" s="22" t="s">
        <v>358</v>
      </c>
      <c r="I108" s="23">
        <v>3951</v>
      </c>
      <c r="J108" s="23">
        <v>3951</v>
      </c>
      <c r="K108" s="24">
        <v>1509</v>
      </c>
      <c r="L108" s="24">
        <v>44</v>
      </c>
      <c r="M108" s="25">
        <v>10700</v>
      </c>
      <c r="N108" s="26">
        <v>7.5779036827195467</v>
      </c>
      <c r="O108" s="25">
        <v>128400</v>
      </c>
      <c r="P108" s="24">
        <v>97</v>
      </c>
      <c r="Q108" s="27">
        <v>6.428098078197482E-2</v>
      </c>
      <c r="R108" s="28">
        <v>10.506849315068493</v>
      </c>
      <c r="S108" s="22" t="s">
        <v>372</v>
      </c>
    </row>
    <row r="109" spans="1:19" x14ac:dyDescent="0.3">
      <c r="A109" s="17"/>
      <c r="B109" s="20" t="s">
        <v>218</v>
      </c>
      <c r="C109" s="21" t="s">
        <v>794</v>
      </c>
      <c r="D109" s="21">
        <v>38644</v>
      </c>
      <c r="E109" s="22" t="s">
        <v>549</v>
      </c>
      <c r="F109" s="22" t="s">
        <v>550</v>
      </c>
      <c r="G109" s="22" t="s">
        <v>432</v>
      </c>
      <c r="H109" s="22" t="s">
        <v>907</v>
      </c>
      <c r="I109" s="23">
        <v>15500</v>
      </c>
      <c r="J109" s="23" t="s">
        <v>903</v>
      </c>
      <c r="K109" s="24">
        <v>4850</v>
      </c>
      <c r="L109" s="24">
        <v>80</v>
      </c>
      <c r="M109" s="25">
        <v>20833.330000000002</v>
      </c>
      <c r="N109" s="26">
        <v>4.2955319587628873</v>
      </c>
      <c r="O109" s="25">
        <v>249999.96000000002</v>
      </c>
      <c r="P109" s="24">
        <v>0</v>
      </c>
      <c r="Q109" s="27">
        <v>0</v>
      </c>
      <c r="R109" s="28">
        <v>2.6712328767123288</v>
      </c>
      <c r="S109" s="22" t="s">
        <v>685</v>
      </c>
    </row>
    <row r="110" spans="1:19" x14ac:dyDescent="0.3">
      <c r="A110" s="17"/>
      <c r="B110" s="20" t="s">
        <v>219</v>
      </c>
      <c r="C110" s="21" t="s">
        <v>795</v>
      </c>
      <c r="D110" s="21">
        <v>44532</v>
      </c>
      <c r="E110" s="22" t="s">
        <v>551</v>
      </c>
      <c r="F110" s="22" t="s">
        <v>552</v>
      </c>
      <c r="G110" s="22" t="s">
        <v>901</v>
      </c>
      <c r="H110" s="22" t="s">
        <v>902</v>
      </c>
      <c r="I110" s="23">
        <v>14837</v>
      </c>
      <c r="J110" s="23" t="s">
        <v>903</v>
      </c>
      <c r="K110" s="24">
        <v>5928.1100000000006</v>
      </c>
      <c r="L110" s="24">
        <v>270</v>
      </c>
      <c r="M110" s="25">
        <v>32071.52</v>
      </c>
      <c r="N110" s="26">
        <v>5.5123605432004545</v>
      </c>
      <c r="O110" s="25">
        <v>384858.24</v>
      </c>
      <c r="P110" s="24">
        <v>110</v>
      </c>
      <c r="Q110" s="27">
        <v>1.855566107916351E-2</v>
      </c>
      <c r="R110" s="28">
        <v>3.1356849863500287</v>
      </c>
      <c r="S110" s="22" t="s">
        <v>910</v>
      </c>
    </row>
    <row r="111" spans="1:19" x14ac:dyDescent="0.3">
      <c r="A111" s="17"/>
      <c r="B111" s="20" t="s">
        <v>220</v>
      </c>
      <c r="C111" s="21" t="s">
        <v>796</v>
      </c>
      <c r="D111" s="21">
        <v>95028</v>
      </c>
      <c r="E111" s="22" t="s">
        <v>553</v>
      </c>
      <c r="F111" s="22" t="s">
        <v>554</v>
      </c>
      <c r="G111" s="22" t="s">
        <v>493</v>
      </c>
      <c r="H111" s="22" t="s">
        <v>905</v>
      </c>
      <c r="I111" s="23">
        <v>9040</v>
      </c>
      <c r="J111" s="23" t="s">
        <v>903</v>
      </c>
      <c r="K111" s="24">
        <v>7770</v>
      </c>
      <c r="L111" s="24">
        <v>260</v>
      </c>
      <c r="M111" s="25">
        <v>50781.760000000002</v>
      </c>
      <c r="N111" s="26">
        <v>7.5120946745562129</v>
      </c>
      <c r="O111" s="25">
        <v>609381.12</v>
      </c>
      <c r="P111" s="24">
        <v>1010</v>
      </c>
      <c r="Q111" s="27">
        <v>0.12998712998713</v>
      </c>
      <c r="R111" s="28">
        <v>5.5955378009587236</v>
      </c>
      <c r="S111" s="22" t="s">
        <v>555</v>
      </c>
    </row>
    <row r="112" spans="1:19" x14ac:dyDescent="0.3">
      <c r="A112" s="17"/>
      <c r="B112" s="20" t="s">
        <v>222</v>
      </c>
      <c r="C112" s="21" t="s">
        <v>221</v>
      </c>
      <c r="D112" s="21">
        <v>17491</v>
      </c>
      <c r="E112" s="22" t="s">
        <v>556</v>
      </c>
      <c r="F112" s="22" t="s">
        <v>557</v>
      </c>
      <c r="G112" s="22" t="s">
        <v>344</v>
      </c>
      <c r="H112" s="22" t="s">
        <v>905</v>
      </c>
      <c r="I112" s="23">
        <v>13251</v>
      </c>
      <c r="J112" s="23" t="s">
        <v>903</v>
      </c>
      <c r="K112" s="24">
        <v>6790.5700000000006</v>
      </c>
      <c r="L112" s="24">
        <v>150</v>
      </c>
      <c r="M112" s="25">
        <v>39836.684999999976</v>
      </c>
      <c r="N112" s="26">
        <v>6.6308494984836281</v>
      </c>
      <c r="O112" s="25">
        <v>478040.21999999974</v>
      </c>
      <c r="P112" s="24">
        <v>782.79</v>
      </c>
      <c r="Q112" s="27">
        <v>0.11527603721042562</v>
      </c>
      <c r="R112" s="28">
        <v>3.7957021235682946</v>
      </c>
      <c r="S112" s="22" t="s">
        <v>558</v>
      </c>
    </row>
    <row r="113" spans="1:19" x14ac:dyDescent="0.3">
      <c r="A113" s="17"/>
      <c r="B113" s="20" t="s">
        <v>224</v>
      </c>
      <c r="C113" s="21" t="s">
        <v>223</v>
      </c>
      <c r="D113" s="21">
        <v>27721</v>
      </c>
      <c r="E113" s="22" t="s">
        <v>559</v>
      </c>
      <c r="F113" s="22" t="s">
        <v>874</v>
      </c>
      <c r="G113" s="22" t="s">
        <v>432</v>
      </c>
      <c r="H113" s="22" t="s">
        <v>902</v>
      </c>
      <c r="I113" s="23">
        <v>24222</v>
      </c>
      <c r="J113" s="23" t="s">
        <v>903</v>
      </c>
      <c r="K113" s="24">
        <v>9800</v>
      </c>
      <c r="L113" s="24">
        <v>210</v>
      </c>
      <c r="M113" s="25">
        <v>38500</v>
      </c>
      <c r="N113" s="26">
        <v>3.9285714285714284</v>
      </c>
      <c r="O113" s="25">
        <v>462000</v>
      </c>
      <c r="P113" s="24">
        <v>0</v>
      </c>
      <c r="Q113" s="27">
        <v>0</v>
      </c>
      <c r="R113" s="28">
        <v>6.0054794520547956</v>
      </c>
      <c r="S113" s="22" t="s">
        <v>366</v>
      </c>
    </row>
    <row r="114" spans="1:19" x14ac:dyDescent="0.3">
      <c r="A114" s="17"/>
      <c r="B114" s="20" t="s">
        <v>226</v>
      </c>
      <c r="C114" s="21" t="s">
        <v>225</v>
      </c>
      <c r="D114" s="21">
        <v>41515</v>
      </c>
      <c r="E114" s="22" t="s">
        <v>896</v>
      </c>
      <c r="F114" s="22" t="s">
        <v>560</v>
      </c>
      <c r="G114" s="22" t="s">
        <v>901</v>
      </c>
      <c r="H114" s="22" t="s">
        <v>902</v>
      </c>
      <c r="I114" s="23">
        <v>12767</v>
      </c>
      <c r="J114" s="23" t="s">
        <v>903</v>
      </c>
      <c r="K114" s="24">
        <v>11789.980000000001</v>
      </c>
      <c r="L114" s="24">
        <v>391</v>
      </c>
      <c r="M114" s="25">
        <v>32443.5</v>
      </c>
      <c r="N114" s="26">
        <v>11.361161206730518</v>
      </c>
      <c r="O114" s="25">
        <v>389322</v>
      </c>
      <c r="P114" s="24">
        <v>8934.3300000000017</v>
      </c>
      <c r="Q114" s="27">
        <v>0.75779008955061844</v>
      </c>
      <c r="R114" s="28">
        <v>4.1477963842670791</v>
      </c>
      <c r="S114" s="22" t="s">
        <v>918</v>
      </c>
    </row>
    <row r="115" spans="1:19" x14ac:dyDescent="0.3">
      <c r="A115" s="17"/>
      <c r="B115" s="20" t="s">
        <v>228</v>
      </c>
      <c r="C115" s="21" t="s">
        <v>227</v>
      </c>
      <c r="D115" s="21">
        <v>18442</v>
      </c>
      <c r="E115" s="22" t="s">
        <v>561</v>
      </c>
      <c r="F115" s="22" t="s">
        <v>562</v>
      </c>
      <c r="G115" s="22" t="s">
        <v>344</v>
      </c>
      <c r="H115" s="22" t="s">
        <v>902</v>
      </c>
      <c r="I115" s="23">
        <v>8757</v>
      </c>
      <c r="J115" s="23" t="s">
        <v>903</v>
      </c>
      <c r="K115" s="24">
        <v>2100</v>
      </c>
      <c r="L115" s="24">
        <v>181</v>
      </c>
      <c r="M115" s="25">
        <v>8800</v>
      </c>
      <c r="N115" s="26">
        <v>4.1904761904761907</v>
      </c>
      <c r="O115" s="25">
        <v>105600</v>
      </c>
      <c r="P115" s="24">
        <v>0</v>
      </c>
      <c r="Q115" s="27">
        <v>0</v>
      </c>
      <c r="R115" s="28">
        <v>6.5917808219178085</v>
      </c>
      <c r="S115" s="22" t="s">
        <v>369</v>
      </c>
    </row>
    <row r="116" spans="1:19" x14ac:dyDescent="0.3">
      <c r="A116" s="17"/>
      <c r="B116" s="29" t="s">
        <v>229</v>
      </c>
      <c r="C116" s="30" t="s">
        <v>797</v>
      </c>
      <c r="D116" s="30">
        <v>38667</v>
      </c>
      <c r="E116" s="31" t="s">
        <v>563</v>
      </c>
      <c r="F116" s="31" t="s">
        <v>564</v>
      </c>
      <c r="G116" s="31" t="s">
        <v>432</v>
      </c>
      <c r="H116" s="31" t="s">
        <v>905</v>
      </c>
      <c r="I116" s="32">
        <v>12881</v>
      </c>
      <c r="J116" s="32" t="s">
        <v>903</v>
      </c>
      <c r="K116" s="33">
        <v>3976</v>
      </c>
      <c r="L116" s="33">
        <v>150</v>
      </c>
      <c r="M116" s="34">
        <v>30833.33</v>
      </c>
      <c r="N116" s="35">
        <v>7.7548616700201212</v>
      </c>
      <c r="O116" s="34">
        <v>369999.96</v>
      </c>
      <c r="P116" s="33">
        <v>0</v>
      </c>
      <c r="Q116" s="36">
        <v>0</v>
      </c>
      <c r="R116" s="37">
        <v>5.7561643835616438</v>
      </c>
      <c r="S116" s="31" t="s">
        <v>400</v>
      </c>
    </row>
    <row r="117" spans="1:19" x14ac:dyDescent="0.3">
      <c r="A117" s="17"/>
      <c r="B117" s="20" t="s">
        <v>231</v>
      </c>
      <c r="C117" s="21" t="s">
        <v>230</v>
      </c>
      <c r="D117" s="21">
        <v>95632</v>
      </c>
      <c r="E117" s="22" t="s">
        <v>565</v>
      </c>
      <c r="F117" s="22" t="s">
        <v>566</v>
      </c>
      <c r="G117" s="22" t="s">
        <v>493</v>
      </c>
      <c r="H117" s="22" t="s">
        <v>905</v>
      </c>
      <c r="I117" s="23">
        <v>6212</v>
      </c>
      <c r="J117" s="23" t="s">
        <v>903</v>
      </c>
      <c r="K117" s="24">
        <v>2701.73</v>
      </c>
      <c r="L117" s="24">
        <v>62</v>
      </c>
      <c r="M117" s="25">
        <v>21114.240000000002</v>
      </c>
      <c r="N117" s="26">
        <v>7.8150814478130686</v>
      </c>
      <c r="O117" s="25">
        <v>253370.88</v>
      </c>
      <c r="P117" s="24">
        <v>0</v>
      </c>
      <c r="Q117" s="27">
        <v>0</v>
      </c>
      <c r="R117" s="28">
        <v>6.3278432982760338</v>
      </c>
      <c r="S117" s="22" t="s">
        <v>376</v>
      </c>
    </row>
    <row r="118" spans="1:19" x14ac:dyDescent="0.3">
      <c r="A118" s="17"/>
      <c r="B118" s="20" t="s">
        <v>233</v>
      </c>
      <c r="C118" s="21" t="s">
        <v>232</v>
      </c>
      <c r="D118" s="21" t="s">
        <v>770</v>
      </c>
      <c r="E118" s="22" t="s">
        <v>567</v>
      </c>
      <c r="F118" s="22" t="s">
        <v>568</v>
      </c>
      <c r="G118" s="22" t="s">
        <v>365</v>
      </c>
      <c r="H118" s="22" t="s">
        <v>358</v>
      </c>
      <c r="I118" s="23">
        <v>6658</v>
      </c>
      <c r="J118" s="23" t="s">
        <v>903</v>
      </c>
      <c r="K118" s="24">
        <v>1138</v>
      </c>
      <c r="L118" s="24">
        <v>70</v>
      </c>
      <c r="M118" s="25">
        <v>11216.153333333334</v>
      </c>
      <c r="N118" s="26">
        <v>9.8560222612770954</v>
      </c>
      <c r="O118" s="25">
        <v>134593.84</v>
      </c>
      <c r="P118" s="24">
        <v>0</v>
      </c>
      <c r="Q118" s="27">
        <v>0</v>
      </c>
      <c r="R118" s="28">
        <v>3.5771216674541941</v>
      </c>
      <c r="S118" s="22" t="s">
        <v>372</v>
      </c>
    </row>
    <row r="119" spans="1:19" x14ac:dyDescent="0.3">
      <c r="A119" s="17"/>
      <c r="B119" s="20" t="s">
        <v>235</v>
      </c>
      <c r="C119" s="21" t="s">
        <v>234</v>
      </c>
      <c r="D119" s="21">
        <v>39576</v>
      </c>
      <c r="E119" s="22" t="s">
        <v>843</v>
      </c>
      <c r="F119" s="22" t="s">
        <v>569</v>
      </c>
      <c r="G119" s="22" t="s">
        <v>346</v>
      </c>
      <c r="H119" s="22" t="s">
        <v>904</v>
      </c>
      <c r="I119" s="23">
        <v>11993</v>
      </c>
      <c r="J119" s="23" t="s">
        <v>903</v>
      </c>
      <c r="K119" s="24">
        <v>12118.130000000003</v>
      </c>
      <c r="L119" s="24">
        <v>240</v>
      </c>
      <c r="M119" s="25">
        <v>77929.88</v>
      </c>
      <c r="N119" s="26">
        <v>7.7928477287408811</v>
      </c>
      <c r="O119" s="25">
        <v>935158.56</v>
      </c>
      <c r="P119" s="24">
        <v>2117.9500000000003</v>
      </c>
      <c r="Q119" s="27">
        <v>0.17477531599347423</v>
      </c>
      <c r="R119" s="28">
        <v>5.3113755368192574</v>
      </c>
      <c r="S119" s="22" t="s">
        <v>570</v>
      </c>
    </row>
    <row r="120" spans="1:19" x14ac:dyDescent="0.3">
      <c r="A120" s="17"/>
      <c r="B120" s="20" t="s">
        <v>237</v>
      </c>
      <c r="C120" s="21" t="s">
        <v>236</v>
      </c>
      <c r="D120" s="21" t="s">
        <v>771</v>
      </c>
      <c r="E120" s="22" t="s">
        <v>571</v>
      </c>
      <c r="F120" s="22" t="s">
        <v>572</v>
      </c>
      <c r="G120" s="22" t="s">
        <v>365</v>
      </c>
      <c r="H120" s="22" t="s">
        <v>358</v>
      </c>
      <c r="I120" s="23">
        <v>4632</v>
      </c>
      <c r="J120" s="23" t="s">
        <v>903</v>
      </c>
      <c r="K120" s="24">
        <v>1106</v>
      </c>
      <c r="L120" s="24">
        <v>150</v>
      </c>
      <c r="M120" s="25">
        <v>7750</v>
      </c>
      <c r="N120" s="26">
        <v>7.007233273056058</v>
      </c>
      <c r="O120" s="25">
        <v>93000</v>
      </c>
      <c r="P120" s="24">
        <v>0</v>
      </c>
      <c r="Q120" s="27">
        <v>0</v>
      </c>
      <c r="R120" s="28">
        <v>5.0713389306230674</v>
      </c>
      <c r="S120" s="22" t="s">
        <v>372</v>
      </c>
    </row>
    <row r="121" spans="1:19" x14ac:dyDescent="0.3">
      <c r="A121" s="17"/>
      <c r="B121" s="20" t="s">
        <v>239</v>
      </c>
      <c r="C121" s="21" t="s">
        <v>238</v>
      </c>
      <c r="D121" s="21" t="s">
        <v>772</v>
      </c>
      <c r="E121" s="22" t="s">
        <v>897</v>
      </c>
      <c r="F121" s="22" t="s">
        <v>573</v>
      </c>
      <c r="G121" s="22" t="s">
        <v>365</v>
      </c>
      <c r="H121" s="22" t="s">
        <v>905</v>
      </c>
      <c r="I121" s="23">
        <v>25790</v>
      </c>
      <c r="J121" s="23" t="s">
        <v>903</v>
      </c>
      <c r="K121" s="24">
        <v>7361.5199999999986</v>
      </c>
      <c r="L121" s="24">
        <v>390</v>
      </c>
      <c r="M121" s="25">
        <v>46430.54</v>
      </c>
      <c r="N121" s="26">
        <v>6.4112692315127564</v>
      </c>
      <c r="O121" s="25">
        <v>557166.48</v>
      </c>
      <c r="P121" s="24">
        <v>119.5</v>
      </c>
      <c r="Q121" s="27">
        <v>1.6233060563579264E-2</v>
      </c>
      <c r="R121" s="28">
        <v>2.0963893523091084</v>
      </c>
      <c r="S121" s="22" t="s">
        <v>574</v>
      </c>
    </row>
    <row r="122" spans="1:19" x14ac:dyDescent="0.3">
      <c r="A122" s="17"/>
      <c r="B122" s="20" t="s">
        <v>241</v>
      </c>
      <c r="C122" s="21" t="s">
        <v>240</v>
      </c>
      <c r="D122" s="21" t="s">
        <v>773</v>
      </c>
      <c r="E122" s="22" t="s">
        <v>575</v>
      </c>
      <c r="F122" s="22" t="s">
        <v>576</v>
      </c>
      <c r="G122" s="22" t="s">
        <v>346</v>
      </c>
      <c r="H122" s="22" t="s">
        <v>905</v>
      </c>
      <c r="I122" s="23">
        <v>9952</v>
      </c>
      <c r="J122" s="23" t="s">
        <v>903</v>
      </c>
      <c r="K122" s="24">
        <v>3924.6499999999996</v>
      </c>
      <c r="L122" s="24">
        <v>180</v>
      </c>
      <c r="M122" s="25">
        <v>25079.448333333334</v>
      </c>
      <c r="N122" s="26">
        <v>7.7315264962692831</v>
      </c>
      <c r="O122" s="25">
        <v>300953.38</v>
      </c>
      <c r="P122" s="24">
        <v>680.86</v>
      </c>
      <c r="Q122" s="27">
        <v>0.17348298574395171</v>
      </c>
      <c r="R122" s="28">
        <v>4.5444526018494535</v>
      </c>
      <c r="S122" s="22" t="s">
        <v>400</v>
      </c>
    </row>
    <row r="123" spans="1:19" x14ac:dyDescent="0.3">
      <c r="A123" s="17"/>
      <c r="B123" s="20" t="s">
        <v>243</v>
      </c>
      <c r="C123" s="21" t="s">
        <v>242</v>
      </c>
      <c r="D123" s="21" t="s">
        <v>774</v>
      </c>
      <c r="E123" s="22" t="s">
        <v>577</v>
      </c>
      <c r="F123" s="22" t="s">
        <v>578</v>
      </c>
      <c r="G123" s="22" t="s">
        <v>346</v>
      </c>
      <c r="H123" s="22" t="s">
        <v>358</v>
      </c>
      <c r="I123" s="23">
        <v>6471</v>
      </c>
      <c r="J123" s="23" t="s">
        <v>903</v>
      </c>
      <c r="K123" s="24">
        <v>900</v>
      </c>
      <c r="L123" s="24">
        <v>66</v>
      </c>
      <c r="M123" s="25">
        <v>8068.43</v>
      </c>
      <c r="N123" s="26">
        <v>8.9649222222222225</v>
      </c>
      <c r="O123" s="25">
        <v>96821.16</v>
      </c>
      <c r="P123" s="24">
        <v>0</v>
      </c>
      <c r="Q123" s="27">
        <v>0</v>
      </c>
      <c r="R123" s="28">
        <v>3.5945205479452054</v>
      </c>
      <c r="S123" s="22" t="s">
        <v>372</v>
      </c>
    </row>
    <row r="124" spans="1:19" x14ac:dyDescent="0.3">
      <c r="A124" s="17"/>
      <c r="B124" s="20" t="s">
        <v>245</v>
      </c>
      <c r="C124" s="21" t="s">
        <v>244</v>
      </c>
      <c r="D124" s="21" t="s">
        <v>775</v>
      </c>
      <c r="E124" s="22" t="s">
        <v>579</v>
      </c>
      <c r="F124" s="22" t="s">
        <v>580</v>
      </c>
      <c r="G124" s="22" t="s">
        <v>365</v>
      </c>
      <c r="H124" s="22" t="s">
        <v>358</v>
      </c>
      <c r="I124" s="23">
        <v>5971</v>
      </c>
      <c r="J124" s="23" t="s">
        <v>903</v>
      </c>
      <c r="K124" s="24">
        <v>1556.43</v>
      </c>
      <c r="L124" s="24">
        <v>48</v>
      </c>
      <c r="M124" s="25">
        <v>12598.83</v>
      </c>
      <c r="N124" s="26">
        <v>8.0946974807733074</v>
      </c>
      <c r="O124" s="25">
        <v>151185.96</v>
      </c>
      <c r="P124" s="24">
        <v>0</v>
      </c>
      <c r="Q124" s="27">
        <v>0</v>
      </c>
      <c r="R124" s="28">
        <v>5.6438356164383574</v>
      </c>
      <c r="S124" s="22" t="s">
        <v>469</v>
      </c>
    </row>
    <row r="125" spans="1:19" x14ac:dyDescent="0.3">
      <c r="A125" s="17"/>
      <c r="B125" s="20" t="s">
        <v>247</v>
      </c>
      <c r="C125" s="21" t="s">
        <v>246</v>
      </c>
      <c r="D125" s="21" t="s">
        <v>875</v>
      </c>
      <c r="E125" s="22" t="s">
        <v>581</v>
      </c>
      <c r="F125" s="22" t="s">
        <v>582</v>
      </c>
      <c r="G125" s="22" t="s">
        <v>361</v>
      </c>
      <c r="H125" s="22" t="s">
        <v>358</v>
      </c>
      <c r="I125" s="23">
        <v>4418</v>
      </c>
      <c r="J125" s="23" t="s">
        <v>903</v>
      </c>
      <c r="K125" s="24">
        <v>989</v>
      </c>
      <c r="L125" s="24">
        <v>60</v>
      </c>
      <c r="M125" s="25">
        <v>4500</v>
      </c>
      <c r="N125" s="26">
        <v>4.9668874172185431</v>
      </c>
      <c r="O125" s="25">
        <v>54000</v>
      </c>
      <c r="P125" s="24">
        <v>83</v>
      </c>
      <c r="Q125" s="27">
        <v>8.3923154701718905E-2</v>
      </c>
      <c r="R125" s="28" t="s">
        <v>723</v>
      </c>
      <c r="S125" s="22" t="s">
        <v>376</v>
      </c>
    </row>
    <row r="126" spans="1:19" x14ac:dyDescent="0.3">
      <c r="A126" s="17"/>
      <c r="B126" s="20" t="s">
        <v>249</v>
      </c>
      <c r="C126" s="21" t="s">
        <v>248</v>
      </c>
      <c r="D126" s="21">
        <v>17367</v>
      </c>
      <c r="E126" s="22" t="s">
        <v>583</v>
      </c>
      <c r="F126" s="22" t="s">
        <v>584</v>
      </c>
      <c r="G126" s="22" t="s">
        <v>344</v>
      </c>
      <c r="H126" s="22" t="s">
        <v>358</v>
      </c>
      <c r="I126" s="23">
        <v>3714</v>
      </c>
      <c r="J126" s="23" t="s">
        <v>903</v>
      </c>
      <c r="K126" s="24">
        <v>1167</v>
      </c>
      <c r="L126" s="24">
        <v>48</v>
      </c>
      <c r="M126" s="25">
        <v>10491.33</v>
      </c>
      <c r="N126" s="26">
        <v>8.99</v>
      </c>
      <c r="O126" s="25">
        <v>125895.95999999999</v>
      </c>
      <c r="P126" s="24">
        <v>0</v>
      </c>
      <c r="Q126" s="27">
        <v>0</v>
      </c>
      <c r="R126" s="28">
        <v>5.4465753424657546</v>
      </c>
      <c r="S126" s="22" t="s">
        <v>372</v>
      </c>
    </row>
    <row r="127" spans="1:19" x14ac:dyDescent="0.3">
      <c r="A127" s="17"/>
      <c r="B127" s="20" t="s">
        <v>251</v>
      </c>
      <c r="C127" s="21" t="s">
        <v>250</v>
      </c>
      <c r="D127" s="21">
        <v>19386</v>
      </c>
      <c r="E127" s="22" t="s">
        <v>585</v>
      </c>
      <c r="F127" s="22" t="s">
        <v>876</v>
      </c>
      <c r="G127" s="22" t="s">
        <v>344</v>
      </c>
      <c r="H127" s="22" t="s">
        <v>358</v>
      </c>
      <c r="I127" s="23">
        <v>9148</v>
      </c>
      <c r="J127" s="23" t="s">
        <v>903</v>
      </c>
      <c r="K127" s="24">
        <v>1692</v>
      </c>
      <c r="L127" s="24">
        <v>103</v>
      </c>
      <c r="M127" s="25">
        <v>12199</v>
      </c>
      <c r="N127" s="26">
        <v>7.209810874704492</v>
      </c>
      <c r="O127" s="25">
        <v>146388</v>
      </c>
      <c r="P127" s="24">
        <v>0</v>
      </c>
      <c r="Q127" s="27">
        <v>0</v>
      </c>
      <c r="R127" s="28">
        <v>17.458172969488853</v>
      </c>
      <c r="S127" s="22" t="s">
        <v>586</v>
      </c>
    </row>
    <row r="128" spans="1:19" x14ac:dyDescent="0.3">
      <c r="A128" s="17"/>
      <c r="B128" s="20" t="s">
        <v>253</v>
      </c>
      <c r="C128" s="21" t="s">
        <v>252</v>
      </c>
      <c r="D128" s="21">
        <v>41515</v>
      </c>
      <c r="E128" s="22" t="s">
        <v>587</v>
      </c>
      <c r="F128" s="22" t="s">
        <v>588</v>
      </c>
      <c r="G128" s="22" t="s">
        <v>901</v>
      </c>
      <c r="H128" s="22" t="s">
        <v>904</v>
      </c>
      <c r="I128" s="23">
        <v>27035</v>
      </c>
      <c r="J128" s="23" t="s">
        <v>903</v>
      </c>
      <c r="K128" s="24">
        <v>27753.940000000002</v>
      </c>
      <c r="L128" s="24">
        <v>800</v>
      </c>
      <c r="M128" s="25">
        <v>184061.76666666663</v>
      </c>
      <c r="N128" s="26">
        <v>8.4389769462469282</v>
      </c>
      <c r="O128" s="25">
        <v>2208741.1999999997</v>
      </c>
      <c r="P128" s="24">
        <v>5943.0299999999988</v>
      </c>
      <c r="Q128" s="27">
        <v>0.21413284023817875</v>
      </c>
      <c r="R128" s="28">
        <v>5.5692050606585193</v>
      </c>
      <c r="S128" s="22" t="s">
        <v>589</v>
      </c>
    </row>
    <row r="129" spans="1:19" x14ac:dyDescent="0.3">
      <c r="A129" s="17"/>
      <c r="B129" s="20" t="s">
        <v>255</v>
      </c>
      <c r="C129" s="21" t="s">
        <v>254</v>
      </c>
      <c r="D129" s="21">
        <v>15517</v>
      </c>
      <c r="E129" s="22" t="s">
        <v>590</v>
      </c>
      <c r="F129" s="22" t="s">
        <v>591</v>
      </c>
      <c r="G129" s="22" t="s">
        <v>361</v>
      </c>
      <c r="H129" s="22" t="s">
        <v>902</v>
      </c>
      <c r="I129" s="23">
        <v>5940</v>
      </c>
      <c r="J129" s="23" t="s">
        <v>903</v>
      </c>
      <c r="K129" s="24">
        <v>1449.77</v>
      </c>
      <c r="L129" s="24">
        <v>91</v>
      </c>
      <c r="M129" s="25">
        <v>9900</v>
      </c>
      <c r="N129" s="26">
        <v>6.8286693751422645</v>
      </c>
      <c r="O129" s="25">
        <v>118800</v>
      </c>
      <c r="P129" s="24">
        <v>0</v>
      </c>
      <c r="Q129" s="27">
        <v>0</v>
      </c>
      <c r="R129" s="28">
        <v>4.001992528019926</v>
      </c>
      <c r="S129" s="22" t="s">
        <v>592</v>
      </c>
    </row>
    <row r="130" spans="1:19" x14ac:dyDescent="0.3">
      <c r="A130" s="17"/>
      <c r="B130" s="20" t="s">
        <v>257</v>
      </c>
      <c r="C130" s="21" t="s">
        <v>256</v>
      </c>
      <c r="D130" s="21" t="s">
        <v>776</v>
      </c>
      <c r="E130" s="22" t="s">
        <v>898</v>
      </c>
      <c r="F130" s="22" t="s">
        <v>777</v>
      </c>
      <c r="G130" s="22" t="s">
        <v>365</v>
      </c>
      <c r="H130" s="22" t="s">
        <v>905</v>
      </c>
      <c r="I130" s="23">
        <v>44134</v>
      </c>
      <c r="J130" s="23" t="s">
        <v>903</v>
      </c>
      <c r="K130" s="24">
        <v>39890.000000000007</v>
      </c>
      <c r="L130" s="24">
        <v>1300</v>
      </c>
      <c r="M130" s="25">
        <v>218747.90666666662</v>
      </c>
      <c r="N130" s="26">
        <v>6.7963724163957897</v>
      </c>
      <c r="O130" s="25">
        <v>2624974.8799999994</v>
      </c>
      <c r="P130" s="24">
        <v>7704.0199999999986</v>
      </c>
      <c r="Q130" s="27">
        <v>0.19313161193281517</v>
      </c>
      <c r="R130" s="28">
        <v>6.6973090870483398</v>
      </c>
      <c r="S130" s="22" t="s">
        <v>593</v>
      </c>
    </row>
    <row r="131" spans="1:19" x14ac:dyDescent="0.3">
      <c r="A131" s="17"/>
      <c r="B131" s="20" t="s">
        <v>259</v>
      </c>
      <c r="C131" s="21" t="s">
        <v>258</v>
      </c>
      <c r="D131" s="21">
        <v>39291</v>
      </c>
      <c r="E131" s="22" t="s">
        <v>594</v>
      </c>
      <c r="F131" s="22" t="s">
        <v>877</v>
      </c>
      <c r="G131" s="22" t="s">
        <v>346</v>
      </c>
      <c r="H131" s="22" t="s">
        <v>905</v>
      </c>
      <c r="I131" s="23">
        <v>3765</v>
      </c>
      <c r="J131" s="23" t="s">
        <v>903</v>
      </c>
      <c r="K131" s="24">
        <v>1149</v>
      </c>
      <c r="L131" s="24">
        <v>192</v>
      </c>
      <c r="M131" s="25">
        <v>5208.5</v>
      </c>
      <c r="N131" s="26">
        <v>4.5330722367275893</v>
      </c>
      <c r="O131" s="25">
        <v>62502</v>
      </c>
      <c r="P131" s="24">
        <v>0</v>
      </c>
      <c r="Q131" s="27">
        <v>0</v>
      </c>
      <c r="R131" s="28">
        <v>2.4677814057895353</v>
      </c>
      <c r="S131" s="22" t="s">
        <v>919</v>
      </c>
    </row>
    <row r="132" spans="1:19" x14ac:dyDescent="0.3">
      <c r="A132" s="17"/>
      <c r="B132" s="20" t="s">
        <v>261</v>
      </c>
      <c r="C132" s="21" t="s">
        <v>260</v>
      </c>
      <c r="D132" s="21">
        <v>63846</v>
      </c>
      <c r="E132" s="22" t="s">
        <v>595</v>
      </c>
      <c r="F132" s="22" t="s">
        <v>596</v>
      </c>
      <c r="G132" s="22" t="s">
        <v>493</v>
      </c>
      <c r="H132" s="22" t="s">
        <v>358</v>
      </c>
      <c r="I132" s="23">
        <v>3812</v>
      </c>
      <c r="J132" s="23">
        <v>3812</v>
      </c>
      <c r="K132" s="24">
        <v>916.17</v>
      </c>
      <c r="L132" s="24">
        <v>70</v>
      </c>
      <c r="M132" s="25">
        <v>8553.7999999999993</v>
      </c>
      <c r="N132" s="26">
        <v>9.3364768547322008</v>
      </c>
      <c r="O132" s="25">
        <v>102645.59999999999</v>
      </c>
      <c r="P132" s="24">
        <v>0</v>
      </c>
      <c r="Q132" s="27">
        <v>0</v>
      </c>
      <c r="R132" s="28">
        <v>2.3369863013698629</v>
      </c>
      <c r="S132" s="22" t="s">
        <v>438</v>
      </c>
    </row>
    <row r="133" spans="1:19" x14ac:dyDescent="0.3">
      <c r="A133" s="17"/>
      <c r="B133" s="20" t="s">
        <v>263</v>
      </c>
      <c r="C133" s="21" t="s">
        <v>262</v>
      </c>
      <c r="D133" s="21" t="s">
        <v>778</v>
      </c>
      <c r="E133" s="22" t="s">
        <v>597</v>
      </c>
      <c r="F133" s="22" t="s">
        <v>598</v>
      </c>
      <c r="G133" s="22" t="s">
        <v>365</v>
      </c>
      <c r="H133" s="22" t="s">
        <v>905</v>
      </c>
      <c r="I133" s="23">
        <v>12005</v>
      </c>
      <c r="J133" s="23" t="s">
        <v>903</v>
      </c>
      <c r="K133" s="24">
        <v>2892</v>
      </c>
      <c r="L133" s="24">
        <v>170</v>
      </c>
      <c r="M133" s="25">
        <v>8819</v>
      </c>
      <c r="N133" s="26">
        <v>3.2882177479492918</v>
      </c>
      <c r="O133" s="25">
        <v>105828</v>
      </c>
      <c r="P133" s="24">
        <v>210</v>
      </c>
      <c r="Q133" s="27">
        <v>7.2614107883817433E-2</v>
      </c>
      <c r="R133" s="28">
        <v>5.3793910097594395</v>
      </c>
      <c r="S133" s="22" t="s">
        <v>599</v>
      </c>
    </row>
    <row r="134" spans="1:19" x14ac:dyDescent="0.3">
      <c r="A134" s="17"/>
      <c r="B134" s="20" t="s">
        <v>265</v>
      </c>
      <c r="C134" s="21" t="s">
        <v>264</v>
      </c>
      <c r="D134" s="21" t="s">
        <v>779</v>
      </c>
      <c r="E134" s="22" t="s">
        <v>600</v>
      </c>
      <c r="F134" s="22" t="s">
        <v>601</v>
      </c>
      <c r="G134" s="22" t="s">
        <v>349</v>
      </c>
      <c r="H134" s="22" t="s">
        <v>904</v>
      </c>
      <c r="I134" s="23">
        <v>74801</v>
      </c>
      <c r="J134" s="23">
        <v>1163</v>
      </c>
      <c r="K134" s="24">
        <v>20562.32</v>
      </c>
      <c r="L134" s="24">
        <v>651</v>
      </c>
      <c r="M134" s="25">
        <v>190807.04000000001</v>
      </c>
      <c r="N134" s="26">
        <v>11.866847440761243</v>
      </c>
      <c r="O134" s="25">
        <v>2289684.48</v>
      </c>
      <c r="P134" s="24">
        <v>4483.32</v>
      </c>
      <c r="Q134" s="27">
        <v>0.2180357080329457</v>
      </c>
      <c r="R134" s="28">
        <v>3.9349312311601876</v>
      </c>
      <c r="S134" s="22" t="s">
        <v>523</v>
      </c>
    </row>
    <row r="135" spans="1:19" x14ac:dyDescent="0.3">
      <c r="A135" s="17"/>
      <c r="B135" s="20" t="s">
        <v>267</v>
      </c>
      <c r="C135" s="21" t="s">
        <v>266</v>
      </c>
      <c r="D135" s="21">
        <v>14772</v>
      </c>
      <c r="E135" s="22" t="s">
        <v>602</v>
      </c>
      <c r="F135" s="22" t="s">
        <v>603</v>
      </c>
      <c r="G135" s="22" t="s">
        <v>361</v>
      </c>
      <c r="H135" s="22" t="s">
        <v>906</v>
      </c>
      <c r="I135" s="23">
        <v>23461</v>
      </c>
      <c r="J135" s="23" t="s">
        <v>903</v>
      </c>
      <c r="K135" s="24">
        <v>7931</v>
      </c>
      <c r="L135" s="24">
        <v>236</v>
      </c>
      <c r="M135" s="25">
        <v>47199.19999999999</v>
      </c>
      <c r="N135" s="26">
        <v>5.9512293531710991</v>
      </c>
      <c r="O135" s="25">
        <v>566390.39999999991</v>
      </c>
      <c r="P135" s="24">
        <v>0</v>
      </c>
      <c r="Q135" s="27">
        <v>0</v>
      </c>
      <c r="R135" s="28">
        <v>9.758904109589043</v>
      </c>
      <c r="S135" s="22" t="s">
        <v>604</v>
      </c>
    </row>
    <row r="136" spans="1:19" x14ac:dyDescent="0.3">
      <c r="A136" s="17"/>
      <c r="B136" s="20" t="s">
        <v>268</v>
      </c>
      <c r="C136" s="21" t="s">
        <v>798</v>
      </c>
      <c r="D136" s="21" t="s">
        <v>780</v>
      </c>
      <c r="E136" s="22" t="s">
        <v>605</v>
      </c>
      <c r="F136" s="22" t="s">
        <v>920</v>
      </c>
      <c r="G136" s="22" t="s">
        <v>365</v>
      </c>
      <c r="H136" s="22" t="s">
        <v>906</v>
      </c>
      <c r="I136" s="23">
        <v>13390</v>
      </c>
      <c r="J136" s="23" t="s">
        <v>903</v>
      </c>
      <c r="K136" s="24">
        <v>6493.5</v>
      </c>
      <c r="L136" s="24">
        <v>208</v>
      </c>
      <c r="M136" s="25">
        <v>35848.379999999997</v>
      </c>
      <c r="N136" s="26">
        <v>5.5206560406560401</v>
      </c>
      <c r="O136" s="25">
        <v>430180.55999999994</v>
      </c>
      <c r="P136" s="24">
        <v>0</v>
      </c>
      <c r="Q136" s="27">
        <v>0</v>
      </c>
      <c r="R136" s="28">
        <v>9.7589041095890412</v>
      </c>
      <c r="S136" s="22" t="s">
        <v>604</v>
      </c>
    </row>
    <row r="137" spans="1:19" x14ac:dyDescent="0.3">
      <c r="A137" s="17"/>
      <c r="B137" s="20" t="s">
        <v>270</v>
      </c>
      <c r="C137" s="21" t="s">
        <v>269</v>
      </c>
      <c r="D137" s="21">
        <v>48599</v>
      </c>
      <c r="E137" s="22" t="s">
        <v>606</v>
      </c>
      <c r="F137" s="22" t="s">
        <v>607</v>
      </c>
      <c r="G137" s="22" t="s">
        <v>901</v>
      </c>
      <c r="H137" s="22" t="s">
        <v>906</v>
      </c>
      <c r="I137" s="23">
        <v>23269</v>
      </c>
      <c r="J137" s="23" t="s">
        <v>903</v>
      </c>
      <c r="K137" s="24">
        <v>9349.82</v>
      </c>
      <c r="L137" s="24">
        <v>252</v>
      </c>
      <c r="M137" s="25">
        <v>60334.77</v>
      </c>
      <c r="N137" s="26">
        <v>6.4530408072027052</v>
      </c>
      <c r="O137" s="25">
        <v>724017.24</v>
      </c>
      <c r="P137" s="24">
        <v>0</v>
      </c>
      <c r="Q137" s="27">
        <v>0</v>
      </c>
      <c r="R137" s="28">
        <v>9.7589041095890412</v>
      </c>
      <c r="S137" s="22" t="s">
        <v>604</v>
      </c>
    </row>
    <row r="138" spans="1:19" x14ac:dyDescent="0.3">
      <c r="A138" s="17"/>
      <c r="B138" s="20" t="s">
        <v>272</v>
      </c>
      <c r="C138" s="21" t="s">
        <v>271</v>
      </c>
      <c r="D138" s="21">
        <v>57223</v>
      </c>
      <c r="E138" s="22" t="s">
        <v>608</v>
      </c>
      <c r="F138" s="22" t="s">
        <v>609</v>
      </c>
      <c r="G138" s="22" t="s">
        <v>901</v>
      </c>
      <c r="H138" s="22" t="s">
        <v>906</v>
      </c>
      <c r="I138" s="23">
        <v>24374</v>
      </c>
      <c r="J138" s="23" t="s">
        <v>903</v>
      </c>
      <c r="K138" s="24">
        <v>8962</v>
      </c>
      <c r="L138" s="24">
        <v>192</v>
      </c>
      <c r="M138" s="25">
        <v>67841.710000000006</v>
      </c>
      <c r="N138" s="26">
        <v>7.5699297031912529</v>
      </c>
      <c r="O138" s="25">
        <v>814100.52</v>
      </c>
      <c r="P138" s="24">
        <v>0</v>
      </c>
      <c r="Q138" s="27">
        <v>0</v>
      </c>
      <c r="R138" s="28">
        <v>9.758904109589043</v>
      </c>
      <c r="S138" s="22" t="s">
        <v>604</v>
      </c>
    </row>
    <row r="139" spans="1:19" x14ac:dyDescent="0.3">
      <c r="A139" s="17"/>
      <c r="B139" s="20" t="s">
        <v>274</v>
      </c>
      <c r="C139" s="21" t="s">
        <v>273</v>
      </c>
      <c r="D139" s="21">
        <v>39418</v>
      </c>
      <c r="E139" s="22" t="s">
        <v>610</v>
      </c>
      <c r="F139" s="22" t="s">
        <v>611</v>
      </c>
      <c r="G139" s="22" t="s">
        <v>346</v>
      </c>
      <c r="H139" s="22" t="s">
        <v>906</v>
      </c>
      <c r="I139" s="23">
        <v>24856</v>
      </c>
      <c r="J139" s="23" t="s">
        <v>903</v>
      </c>
      <c r="K139" s="24">
        <v>6193</v>
      </c>
      <c r="L139" s="24">
        <v>263</v>
      </c>
      <c r="M139" s="25">
        <v>35617.61</v>
      </c>
      <c r="N139" s="26">
        <v>5.7512691748748592</v>
      </c>
      <c r="O139" s="25">
        <v>427411.32</v>
      </c>
      <c r="P139" s="24">
        <v>0</v>
      </c>
      <c r="Q139" s="27">
        <v>0</v>
      </c>
      <c r="R139" s="28">
        <v>9.7589041095890412</v>
      </c>
      <c r="S139" s="22" t="s">
        <v>604</v>
      </c>
    </row>
    <row r="140" spans="1:19" x14ac:dyDescent="0.3">
      <c r="A140" s="17"/>
      <c r="B140" s="20" t="s">
        <v>276</v>
      </c>
      <c r="C140" s="21" t="s">
        <v>275</v>
      </c>
      <c r="D140" s="21">
        <v>38302</v>
      </c>
      <c r="E140" s="22" t="s">
        <v>612</v>
      </c>
      <c r="F140" s="22" t="s">
        <v>613</v>
      </c>
      <c r="G140" s="22" t="s">
        <v>432</v>
      </c>
      <c r="H140" s="22" t="s">
        <v>906</v>
      </c>
      <c r="I140" s="23">
        <v>26753</v>
      </c>
      <c r="J140" s="23" t="s">
        <v>903</v>
      </c>
      <c r="K140" s="24">
        <v>9245</v>
      </c>
      <c r="L140" s="24">
        <v>221</v>
      </c>
      <c r="M140" s="25">
        <v>69134.710000000006</v>
      </c>
      <c r="N140" s="26">
        <v>7.4780648999459176</v>
      </c>
      <c r="O140" s="25">
        <v>829616.52</v>
      </c>
      <c r="P140" s="24">
        <v>0</v>
      </c>
      <c r="Q140" s="27">
        <v>0</v>
      </c>
      <c r="R140" s="28">
        <v>9.758904109589043</v>
      </c>
      <c r="S140" s="22" t="s">
        <v>604</v>
      </c>
    </row>
    <row r="141" spans="1:19" x14ac:dyDescent="0.3">
      <c r="A141" s="17"/>
      <c r="B141" s="20" t="s">
        <v>278</v>
      </c>
      <c r="C141" s="21" t="s">
        <v>277</v>
      </c>
      <c r="D141" s="21" t="s">
        <v>781</v>
      </c>
      <c r="E141" s="22" t="s">
        <v>614</v>
      </c>
      <c r="F141" s="22" t="s">
        <v>615</v>
      </c>
      <c r="G141" s="22" t="s">
        <v>346</v>
      </c>
      <c r="H141" s="22" t="s">
        <v>906</v>
      </c>
      <c r="I141" s="23">
        <v>22151</v>
      </c>
      <c r="J141" s="23" t="s">
        <v>903</v>
      </c>
      <c r="K141" s="24">
        <v>7200</v>
      </c>
      <c r="L141" s="24">
        <v>326</v>
      </c>
      <c r="M141" s="25">
        <v>41151.019999999997</v>
      </c>
      <c r="N141" s="26">
        <v>5.7154194444444437</v>
      </c>
      <c r="O141" s="25">
        <v>493812.24</v>
      </c>
      <c r="P141" s="24">
        <v>0</v>
      </c>
      <c r="Q141" s="27">
        <v>0</v>
      </c>
      <c r="R141" s="28">
        <v>9.7589041095890412</v>
      </c>
      <c r="S141" s="22" t="s">
        <v>604</v>
      </c>
    </row>
    <row r="142" spans="1:19" x14ac:dyDescent="0.3">
      <c r="A142" s="17"/>
      <c r="B142" s="20" t="s">
        <v>280</v>
      </c>
      <c r="C142" s="21" t="s">
        <v>279</v>
      </c>
      <c r="D142" s="21">
        <v>39307</v>
      </c>
      <c r="E142" s="22" t="s">
        <v>616</v>
      </c>
      <c r="F142" s="22" t="s">
        <v>617</v>
      </c>
      <c r="G142" s="22" t="s">
        <v>346</v>
      </c>
      <c r="H142" s="22" t="s">
        <v>358</v>
      </c>
      <c r="I142" s="23">
        <v>3153</v>
      </c>
      <c r="J142" s="23" t="s">
        <v>903</v>
      </c>
      <c r="K142" s="24">
        <v>1275</v>
      </c>
      <c r="L142" s="24">
        <v>72</v>
      </c>
      <c r="M142" s="25">
        <v>5549.5900000000011</v>
      </c>
      <c r="N142" s="26">
        <v>5.3207957813998092</v>
      </c>
      <c r="O142" s="25">
        <v>66595.080000000016</v>
      </c>
      <c r="P142" s="24">
        <v>232</v>
      </c>
      <c r="Q142" s="27">
        <v>0.18196078431372548</v>
      </c>
      <c r="R142" s="28">
        <v>3.517672205181047</v>
      </c>
      <c r="S142" s="22" t="s">
        <v>414</v>
      </c>
    </row>
    <row r="143" spans="1:19" x14ac:dyDescent="0.3">
      <c r="A143" s="17"/>
      <c r="B143" s="20" t="s">
        <v>282</v>
      </c>
      <c r="C143" s="21" t="s">
        <v>281</v>
      </c>
      <c r="D143" s="21">
        <v>54344</v>
      </c>
      <c r="E143" s="22" t="s">
        <v>618</v>
      </c>
      <c r="F143" s="22" t="s">
        <v>619</v>
      </c>
      <c r="G143" s="22" t="s">
        <v>489</v>
      </c>
      <c r="H143" s="22" t="s">
        <v>904</v>
      </c>
      <c r="I143" s="23">
        <v>40471</v>
      </c>
      <c r="J143" s="23" t="s">
        <v>903</v>
      </c>
      <c r="K143" s="24">
        <v>11635.89</v>
      </c>
      <c r="L143" s="24">
        <v>326</v>
      </c>
      <c r="M143" s="25">
        <v>623</v>
      </c>
      <c r="N143" s="26">
        <v>0</v>
      </c>
      <c r="O143" s="25">
        <v>7476</v>
      </c>
      <c r="P143" s="24">
        <v>11635.89</v>
      </c>
      <c r="Q143" s="27">
        <v>1</v>
      </c>
      <c r="R143" s="28" t="s">
        <v>723</v>
      </c>
      <c r="S143" s="22" t="s">
        <v>630</v>
      </c>
    </row>
    <row r="144" spans="1:19" x14ac:dyDescent="0.3">
      <c r="A144" s="17"/>
      <c r="B144" s="20" t="s">
        <v>284</v>
      </c>
      <c r="C144" s="21" t="s">
        <v>283</v>
      </c>
      <c r="D144" s="21">
        <v>33442</v>
      </c>
      <c r="E144" s="22" t="s">
        <v>620</v>
      </c>
      <c r="F144" s="22" t="s">
        <v>621</v>
      </c>
      <c r="G144" s="22" t="s">
        <v>901</v>
      </c>
      <c r="H144" s="22" t="s">
        <v>358</v>
      </c>
      <c r="I144" s="23">
        <v>3288</v>
      </c>
      <c r="J144" s="23" t="s">
        <v>903</v>
      </c>
      <c r="K144" s="24">
        <v>977</v>
      </c>
      <c r="L144" s="24">
        <v>60</v>
      </c>
      <c r="M144" s="25">
        <v>33.333333333333336</v>
      </c>
      <c r="N144" s="26">
        <v>33.333333333333336</v>
      </c>
      <c r="O144" s="25">
        <v>400</v>
      </c>
      <c r="P144" s="24">
        <v>976</v>
      </c>
      <c r="Q144" s="27">
        <v>0.99897645854657113</v>
      </c>
      <c r="R144" s="28" t="s">
        <v>723</v>
      </c>
      <c r="S144" s="22" t="s">
        <v>630</v>
      </c>
    </row>
    <row r="145" spans="1:19" x14ac:dyDescent="0.3">
      <c r="A145" s="17"/>
      <c r="B145" s="20" t="s">
        <v>286</v>
      </c>
      <c r="C145" s="21" t="s">
        <v>285</v>
      </c>
      <c r="D145" s="21" t="s">
        <v>782</v>
      </c>
      <c r="E145" s="22" t="s">
        <v>622</v>
      </c>
      <c r="F145" s="22" t="s">
        <v>623</v>
      </c>
      <c r="G145" s="22" t="s">
        <v>365</v>
      </c>
      <c r="H145" s="22" t="s">
        <v>902</v>
      </c>
      <c r="I145" s="23">
        <v>26398</v>
      </c>
      <c r="J145" s="23" t="s">
        <v>903</v>
      </c>
      <c r="K145" s="24">
        <v>15718.780000000002</v>
      </c>
      <c r="L145" s="24">
        <v>494</v>
      </c>
      <c r="M145" s="25">
        <v>120634.53666666668</v>
      </c>
      <c r="N145" s="26">
        <v>8.8404993427707588</v>
      </c>
      <c r="O145" s="25">
        <v>1447614.4400000002</v>
      </c>
      <c r="P145" s="24">
        <v>2073.11</v>
      </c>
      <c r="Q145" s="27">
        <v>0.13188746200404866</v>
      </c>
      <c r="R145" s="28">
        <v>6.4658368886439117</v>
      </c>
      <c r="S145" s="22" t="s">
        <v>833</v>
      </c>
    </row>
    <row r="146" spans="1:19" x14ac:dyDescent="0.3">
      <c r="A146" s="17"/>
      <c r="B146" s="20" t="s">
        <v>288</v>
      </c>
      <c r="C146" s="21" t="s">
        <v>287</v>
      </c>
      <c r="D146" s="21">
        <v>14621</v>
      </c>
      <c r="E146" s="22" t="s">
        <v>624</v>
      </c>
      <c r="F146" s="22" t="s">
        <v>625</v>
      </c>
      <c r="G146" s="22" t="s">
        <v>361</v>
      </c>
      <c r="H146" s="22" t="s">
        <v>358</v>
      </c>
      <c r="I146" s="23">
        <v>4302</v>
      </c>
      <c r="J146" s="23" t="s">
        <v>903</v>
      </c>
      <c r="K146" s="24">
        <v>1089</v>
      </c>
      <c r="L146" s="24">
        <v>73</v>
      </c>
      <c r="M146" s="25">
        <v>11499.840000000002</v>
      </c>
      <c r="N146" s="26">
        <v>10.560000000000002</v>
      </c>
      <c r="O146" s="25">
        <v>137998.08000000002</v>
      </c>
      <c r="P146" s="24">
        <v>0</v>
      </c>
      <c r="Q146" s="27">
        <v>0</v>
      </c>
      <c r="R146" s="28">
        <v>2.463013698630137</v>
      </c>
      <c r="S146" s="22" t="s">
        <v>372</v>
      </c>
    </row>
    <row r="147" spans="1:19" x14ac:dyDescent="0.3">
      <c r="A147" s="17"/>
      <c r="B147" s="20" t="s">
        <v>290</v>
      </c>
      <c r="C147" s="21" t="s">
        <v>289</v>
      </c>
      <c r="D147" s="21">
        <v>15890</v>
      </c>
      <c r="E147" s="22" t="s">
        <v>626</v>
      </c>
      <c r="F147" s="22" t="s">
        <v>627</v>
      </c>
      <c r="G147" s="22" t="s">
        <v>361</v>
      </c>
      <c r="H147" s="22" t="s">
        <v>902</v>
      </c>
      <c r="I147" s="23">
        <v>96822</v>
      </c>
      <c r="J147" s="23" t="s">
        <v>903</v>
      </c>
      <c r="K147" s="24">
        <v>29827.469999999998</v>
      </c>
      <c r="L147" s="24">
        <v>1400</v>
      </c>
      <c r="M147" s="25">
        <v>174508.01666666666</v>
      </c>
      <c r="N147" s="26">
        <v>8.6157524596555284</v>
      </c>
      <c r="O147" s="25">
        <v>2094096.2</v>
      </c>
      <c r="P147" s="24">
        <v>9572.94</v>
      </c>
      <c r="Q147" s="27">
        <v>0.32094374749182553</v>
      </c>
      <c r="R147" s="28">
        <v>4.034160291521407</v>
      </c>
      <c r="S147" s="22" t="s">
        <v>834</v>
      </c>
    </row>
    <row r="148" spans="1:19" x14ac:dyDescent="0.3">
      <c r="A148" s="17"/>
      <c r="B148" s="29" t="s">
        <v>292</v>
      </c>
      <c r="C148" s="30" t="s">
        <v>291</v>
      </c>
      <c r="D148" s="30">
        <v>93176</v>
      </c>
      <c r="E148" s="31" t="s">
        <v>628</v>
      </c>
      <c r="F148" s="31" t="s">
        <v>629</v>
      </c>
      <c r="G148" s="31" t="s">
        <v>493</v>
      </c>
      <c r="H148" s="31" t="s">
        <v>358</v>
      </c>
      <c r="I148" s="32">
        <v>3585</v>
      </c>
      <c r="J148" s="32" t="s">
        <v>903</v>
      </c>
      <c r="K148" s="33">
        <v>1116</v>
      </c>
      <c r="L148" s="33">
        <v>50</v>
      </c>
      <c r="M148" s="34">
        <v>0</v>
      </c>
      <c r="N148" s="35">
        <v>0</v>
      </c>
      <c r="O148" s="34">
        <v>0</v>
      </c>
      <c r="P148" s="33">
        <v>1116</v>
      </c>
      <c r="Q148" s="36">
        <v>1</v>
      </c>
      <c r="R148" s="37" t="s">
        <v>630</v>
      </c>
      <c r="S148" s="31" t="s">
        <v>630</v>
      </c>
    </row>
    <row r="149" spans="1:19" x14ac:dyDescent="0.3">
      <c r="A149" s="17"/>
      <c r="B149" s="20" t="s">
        <v>294</v>
      </c>
      <c r="C149" s="21" t="s">
        <v>293</v>
      </c>
      <c r="D149" s="21">
        <v>93466</v>
      </c>
      <c r="E149" s="22" t="s">
        <v>631</v>
      </c>
      <c r="F149" s="22" t="s">
        <v>632</v>
      </c>
      <c r="G149" s="22" t="s">
        <v>493</v>
      </c>
      <c r="H149" s="22" t="s">
        <v>358</v>
      </c>
      <c r="I149" s="23">
        <v>4475</v>
      </c>
      <c r="J149" s="23">
        <v>4475</v>
      </c>
      <c r="K149" s="24">
        <v>1256</v>
      </c>
      <c r="L149" s="24">
        <v>63</v>
      </c>
      <c r="M149" s="25">
        <v>5901.09</v>
      </c>
      <c r="N149" s="26">
        <v>4.6983200636942675</v>
      </c>
      <c r="O149" s="25">
        <v>70813.08</v>
      </c>
      <c r="P149" s="24">
        <v>0</v>
      </c>
      <c r="Q149" s="27">
        <v>0</v>
      </c>
      <c r="R149" s="28">
        <v>0.50136986301369868</v>
      </c>
      <c r="S149" s="22" t="s">
        <v>400</v>
      </c>
    </row>
    <row r="150" spans="1:19" x14ac:dyDescent="0.3">
      <c r="A150" s="17"/>
      <c r="B150" s="20" t="s">
        <v>296</v>
      </c>
      <c r="C150" s="21" t="s">
        <v>295</v>
      </c>
      <c r="D150" s="21" t="s">
        <v>878</v>
      </c>
      <c r="E150" s="22" t="s">
        <v>633</v>
      </c>
      <c r="F150" s="22" t="s">
        <v>634</v>
      </c>
      <c r="G150" s="22" t="s">
        <v>493</v>
      </c>
      <c r="H150" s="22" t="s">
        <v>358</v>
      </c>
      <c r="I150" s="23">
        <v>5301</v>
      </c>
      <c r="J150" s="23" t="s">
        <v>903</v>
      </c>
      <c r="K150" s="24">
        <v>1328</v>
      </c>
      <c r="L150" s="24">
        <v>80</v>
      </c>
      <c r="M150" s="25">
        <v>12003.06</v>
      </c>
      <c r="N150" s="26">
        <v>9.038448795180722</v>
      </c>
      <c r="O150" s="25">
        <v>144036.72</v>
      </c>
      <c r="P150" s="24">
        <v>0</v>
      </c>
      <c r="Q150" s="27">
        <v>0</v>
      </c>
      <c r="R150" s="28">
        <v>2.1698630136986301</v>
      </c>
      <c r="S150" s="22" t="s">
        <v>400</v>
      </c>
    </row>
    <row r="151" spans="1:19" x14ac:dyDescent="0.3">
      <c r="A151" s="17"/>
      <c r="B151" s="20" t="s">
        <v>298</v>
      </c>
      <c r="C151" s="21" t="s">
        <v>297</v>
      </c>
      <c r="D151" s="21">
        <v>94538</v>
      </c>
      <c r="E151" s="22" t="s">
        <v>635</v>
      </c>
      <c r="F151" s="22" t="s">
        <v>636</v>
      </c>
      <c r="G151" s="22" t="s">
        <v>493</v>
      </c>
      <c r="H151" s="22" t="s">
        <v>358</v>
      </c>
      <c r="I151" s="23">
        <v>4246</v>
      </c>
      <c r="J151" s="23" t="s">
        <v>903</v>
      </c>
      <c r="K151" s="24">
        <v>1245</v>
      </c>
      <c r="L151" s="24">
        <v>100</v>
      </c>
      <c r="M151" s="25">
        <v>7786.05</v>
      </c>
      <c r="N151" s="26">
        <v>6.2538554216867475</v>
      </c>
      <c r="O151" s="25">
        <v>93432.6</v>
      </c>
      <c r="P151" s="24">
        <v>0</v>
      </c>
      <c r="Q151" s="27">
        <v>0</v>
      </c>
      <c r="R151" s="28">
        <v>3.5890410958904106</v>
      </c>
      <c r="S151" s="22" t="s">
        <v>400</v>
      </c>
    </row>
    <row r="152" spans="1:19" x14ac:dyDescent="0.3">
      <c r="A152" s="17"/>
      <c r="B152" s="20" t="s">
        <v>300</v>
      </c>
      <c r="C152" s="21" t="s">
        <v>299</v>
      </c>
      <c r="D152" s="21">
        <v>85049</v>
      </c>
      <c r="E152" s="22" t="s">
        <v>637</v>
      </c>
      <c r="F152" s="22" t="s">
        <v>879</v>
      </c>
      <c r="G152" s="22" t="s">
        <v>493</v>
      </c>
      <c r="H152" s="22" t="s">
        <v>358</v>
      </c>
      <c r="I152" s="23">
        <v>8711</v>
      </c>
      <c r="J152" s="23" t="s">
        <v>903</v>
      </c>
      <c r="K152" s="24">
        <v>1398</v>
      </c>
      <c r="L152" s="24">
        <v>58</v>
      </c>
      <c r="M152" s="25">
        <v>8473.5400000000009</v>
      </c>
      <c r="N152" s="26">
        <v>6.0611874105865526</v>
      </c>
      <c r="O152" s="25">
        <v>101682.48000000001</v>
      </c>
      <c r="P152" s="24">
        <v>0</v>
      </c>
      <c r="Q152" s="27">
        <v>0</v>
      </c>
      <c r="R152" s="28">
        <v>5.1698630136986301</v>
      </c>
      <c r="S152" s="22" t="s">
        <v>400</v>
      </c>
    </row>
    <row r="153" spans="1:19" x14ac:dyDescent="0.3">
      <c r="A153" s="17"/>
      <c r="B153" s="20" t="s">
        <v>302</v>
      </c>
      <c r="C153" s="21" t="s">
        <v>301</v>
      </c>
      <c r="D153" s="21">
        <v>93462</v>
      </c>
      <c r="E153" s="22" t="s">
        <v>638</v>
      </c>
      <c r="F153" s="22" t="s">
        <v>639</v>
      </c>
      <c r="G153" s="22" t="s">
        <v>493</v>
      </c>
      <c r="H153" s="22" t="s">
        <v>358</v>
      </c>
      <c r="I153" s="23">
        <v>4018</v>
      </c>
      <c r="J153" s="23" t="s">
        <v>903</v>
      </c>
      <c r="K153" s="24">
        <v>975</v>
      </c>
      <c r="L153" s="24">
        <v>60</v>
      </c>
      <c r="M153" s="25">
        <v>5500</v>
      </c>
      <c r="N153" s="26">
        <v>5.6410256410256414</v>
      </c>
      <c r="O153" s="25">
        <v>66000</v>
      </c>
      <c r="P153" s="24">
        <v>0</v>
      </c>
      <c r="Q153" s="27">
        <v>0</v>
      </c>
      <c r="R153" s="28">
        <v>4.0054794520547947</v>
      </c>
      <c r="S153" s="22" t="s">
        <v>387</v>
      </c>
    </row>
    <row r="154" spans="1:19" x14ac:dyDescent="0.3">
      <c r="A154" s="17"/>
      <c r="B154" s="20" t="s">
        <v>304</v>
      </c>
      <c r="C154" s="21" t="s">
        <v>303</v>
      </c>
      <c r="D154" s="21">
        <v>92431</v>
      </c>
      <c r="E154" s="22" t="s">
        <v>640</v>
      </c>
      <c r="F154" s="22" t="s">
        <v>880</v>
      </c>
      <c r="G154" s="22" t="s">
        <v>493</v>
      </c>
      <c r="H154" s="22" t="s">
        <v>906</v>
      </c>
      <c r="I154" s="23">
        <v>3878</v>
      </c>
      <c r="J154" s="23" t="s">
        <v>903</v>
      </c>
      <c r="K154" s="24">
        <v>1255</v>
      </c>
      <c r="L154" s="24">
        <v>42</v>
      </c>
      <c r="M154" s="25">
        <v>7556.3</v>
      </c>
      <c r="N154" s="26">
        <v>6.0209561752988048</v>
      </c>
      <c r="O154" s="25">
        <v>90675.6</v>
      </c>
      <c r="P154" s="24">
        <v>0</v>
      </c>
      <c r="Q154" s="27">
        <v>0</v>
      </c>
      <c r="R154" s="28">
        <v>3.1698630136986301</v>
      </c>
      <c r="S154" s="22" t="s">
        <v>641</v>
      </c>
    </row>
    <row r="155" spans="1:19" x14ac:dyDescent="0.3">
      <c r="A155" s="17"/>
      <c r="B155" s="20" t="s">
        <v>306</v>
      </c>
      <c r="C155" s="21" t="s">
        <v>305</v>
      </c>
      <c r="D155" s="21">
        <v>93083</v>
      </c>
      <c r="E155" s="22" t="s">
        <v>642</v>
      </c>
      <c r="F155" s="22" t="s">
        <v>643</v>
      </c>
      <c r="G155" s="22" t="s">
        <v>493</v>
      </c>
      <c r="H155" s="22" t="s">
        <v>905</v>
      </c>
      <c r="I155" s="23">
        <v>4012</v>
      </c>
      <c r="J155" s="23" t="s">
        <v>903</v>
      </c>
      <c r="K155" s="24">
        <v>1124</v>
      </c>
      <c r="L155" s="24">
        <v>46</v>
      </c>
      <c r="M155" s="25">
        <v>0</v>
      </c>
      <c r="N155" s="26">
        <v>0</v>
      </c>
      <c r="O155" s="25">
        <v>0</v>
      </c>
      <c r="P155" s="24">
        <v>1124</v>
      </c>
      <c r="Q155" s="27">
        <v>1</v>
      </c>
      <c r="R155" s="28" t="s">
        <v>630</v>
      </c>
      <c r="S155" s="22" t="s">
        <v>630</v>
      </c>
    </row>
    <row r="156" spans="1:19" x14ac:dyDescent="0.3">
      <c r="A156" s="17"/>
      <c r="B156" s="20" t="s">
        <v>308</v>
      </c>
      <c r="C156" s="21" t="s">
        <v>307</v>
      </c>
      <c r="D156" s="21">
        <v>94060</v>
      </c>
      <c r="E156" s="22" t="s">
        <v>644</v>
      </c>
      <c r="F156" s="22" t="s">
        <v>645</v>
      </c>
      <c r="G156" s="22" t="s">
        <v>493</v>
      </c>
      <c r="H156" s="22" t="s">
        <v>358</v>
      </c>
      <c r="I156" s="23">
        <v>1149</v>
      </c>
      <c r="J156" s="23" t="s">
        <v>903</v>
      </c>
      <c r="K156" s="24">
        <v>686</v>
      </c>
      <c r="L156" s="24">
        <v>12</v>
      </c>
      <c r="M156" s="25">
        <v>5359.07</v>
      </c>
      <c r="N156" s="26">
        <v>7.8120553935860055</v>
      </c>
      <c r="O156" s="25">
        <v>64308.84</v>
      </c>
      <c r="P156" s="24">
        <v>0</v>
      </c>
      <c r="Q156" s="27">
        <v>0</v>
      </c>
      <c r="R156" s="28">
        <v>3.5890410958904111</v>
      </c>
      <c r="S156" s="22" t="s">
        <v>400</v>
      </c>
    </row>
    <row r="157" spans="1:19" x14ac:dyDescent="0.3">
      <c r="A157" s="17"/>
      <c r="B157" s="20" t="s">
        <v>310</v>
      </c>
      <c r="C157" s="21" t="s">
        <v>309</v>
      </c>
      <c r="D157" s="21">
        <v>94269</v>
      </c>
      <c r="E157" s="22" t="s">
        <v>646</v>
      </c>
      <c r="F157" s="22" t="s">
        <v>647</v>
      </c>
      <c r="G157" s="22" t="s">
        <v>493</v>
      </c>
      <c r="H157" s="22" t="s">
        <v>358</v>
      </c>
      <c r="I157" s="23">
        <v>3503</v>
      </c>
      <c r="J157" s="23" t="s">
        <v>903</v>
      </c>
      <c r="K157" s="24">
        <v>1195</v>
      </c>
      <c r="L157" s="24">
        <v>52</v>
      </c>
      <c r="M157" s="25">
        <v>6345.43</v>
      </c>
      <c r="N157" s="26">
        <v>5.3099832635983262</v>
      </c>
      <c r="O157" s="25">
        <v>76145.16</v>
      </c>
      <c r="P157" s="24">
        <v>0</v>
      </c>
      <c r="Q157" s="27">
        <v>0</v>
      </c>
      <c r="R157" s="28">
        <v>3.5890410958904106</v>
      </c>
      <c r="S157" s="22" t="s">
        <v>400</v>
      </c>
    </row>
    <row r="158" spans="1:19" x14ac:dyDescent="0.3">
      <c r="A158" s="17"/>
      <c r="B158" s="20" t="s">
        <v>312</v>
      </c>
      <c r="C158" s="21" t="s">
        <v>311</v>
      </c>
      <c r="D158" s="21">
        <v>94161</v>
      </c>
      <c r="E158" s="22" t="s">
        <v>648</v>
      </c>
      <c r="F158" s="22" t="s">
        <v>649</v>
      </c>
      <c r="G158" s="22" t="s">
        <v>493</v>
      </c>
      <c r="H158" s="22" t="s">
        <v>358</v>
      </c>
      <c r="I158" s="23">
        <v>7512</v>
      </c>
      <c r="J158" s="23" t="s">
        <v>903</v>
      </c>
      <c r="K158" s="24">
        <v>3115.94</v>
      </c>
      <c r="L158" s="24">
        <v>82</v>
      </c>
      <c r="M158" s="25">
        <v>18196.060000000001</v>
      </c>
      <c r="N158" s="26">
        <v>5.8396695700173948</v>
      </c>
      <c r="O158" s="25">
        <v>218352.72000000003</v>
      </c>
      <c r="P158" s="24">
        <v>0</v>
      </c>
      <c r="Q158" s="27">
        <v>0</v>
      </c>
      <c r="R158" s="28">
        <v>1.233222800597831</v>
      </c>
      <c r="S158" s="22" t="s">
        <v>400</v>
      </c>
    </row>
    <row r="159" spans="1:19" x14ac:dyDescent="0.3">
      <c r="A159" s="17"/>
      <c r="B159" s="20" t="s">
        <v>314</v>
      </c>
      <c r="C159" s="21" t="s">
        <v>313</v>
      </c>
      <c r="D159" s="21">
        <v>94121</v>
      </c>
      <c r="E159" s="22" t="s">
        <v>650</v>
      </c>
      <c r="F159" s="22" t="s">
        <v>651</v>
      </c>
      <c r="G159" s="22" t="s">
        <v>493</v>
      </c>
      <c r="H159" s="22" t="s">
        <v>358</v>
      </c>
      <c r="I159" s="23">
        <v>5000</v>
      </c>
      <c r="J159" s="23" t="s">
        <v>903</v>
      </c>
      <c r="K159" s="24">
        <v>1240</v>
      </c>
      <c r="L159" s="24">
        <v>65</v>
      </c>
      <c r="M159" s="25">
        <v>6620.02</v>
      </c>
      <c r="N159" s="26">
        <v>5.3387258064516132</v>
      </c>
      <c r="O159" s="25">
        <v>79440.240000000005</v>
      </c>
      <c r="P159" s="24">
        <v>0</v>
      </c>
      <c r="Q159" s="27">
        <v>0</v>
      </c>
      <c r="R159" s="28">
        <v>3.5890410958904106</v>
      </c>
      <c r="S159" s="22" t="s">
        <v>400</v>
      </c>
    </row>
    <row r="160" spans="1:19" x14ac:dyDescent="0.3">
      <c r="A160" s="17"/>
      <c r="B160" s="20" t="s">
        <v>316</v>
      </c>
      <c r="C160" s="21" t="s">
        <v>315</v>
      </c>
      <c r="D160" s="21">
        <v>85298</v>
      </c>
      <c r="E160" s="22" t="s">
        <v>652</v>
      </c>
      <c r="F160" s="22" t="s">
        <v>653</v>
      </c>
      <c r="G160" s="22" t="s">
        <v>493</v>
      </c>
      <c r="H160" s="22" t="s">
        <v>358</v>
      </c>
      <c r="I160" s="23">
        <v>2775</v>
      </c>
      <c r="J160" s="23" t="s">
        <v>903</v>
      </c>
      <c r="K160" s="24">
        <v>949</v>
      </c>
      <c r="L160" s="24">
        <v>41</v>
      </c>
      <c r="M160" s="25">
        <v>8770.48</v>
      </c>
      <c r="N160" s="26">
        <v>9.2418124341412007</v>
      </c>
      <c r="O160" s="25">
        <v>105245.75999999999</v>
      </c>
      <c r="P160" s="24">
        <v>0</v>
      </c>
      <c r="Q160" s="27">
        <v>0</v>
      </c>
      <c r="R160" s="28">
        <v>0.16712328767123288</v>
      </c>
      <c r="S160" s="22" t="s">
        <v>400</v>
      </c>
    </row>
    <row r="161" spans="1:19" x14ac:dyDescent="0.3">
      <c r="A161" s="17"/>
      <c r="B161" s="20" t="s">
        <v>318</v>
      </c>
      <c r="C161" s="21" t="s">
        <v>317</v>
      </c>
      <c r="D161" s="21">
        <v>94508</v>
      </c>
      <c r="E161" s="22" t="s">
        <v>654</v>
      </c>
      <c r="F161" s="22" t="s">
        <v>655</v>
      </c>
      <c r="G161" s="22" t="s">
        <v>493</v>
      </c>
      <c r="H161" s="22" t="s">
        <v>358</v>
      </c>
      <c r="I161" s="23">
        <v>5212</v>
      </c>
      <c r="J161" s="23" t="s">
        <v>903</v>
      </c>
      <c r="K161" s="24">
        <v>1162</v>
      </c>
      <c r="L161" s="24">
        <v>80</v>
      </c>
      <c r="M161" s="25">
        <v>7200.46</v>
      </c>
      <c r="N161" s="26">
        <v>6.1966092943201376</v>
      </c>
      <c r="O161" s="25">
        <v>86405.52</v>
      </c>
      <c r="P161" s="24">
        <v>0</v>
      </c>
      <c r="Q161" s="27">
        <v>0</v>
      </c>
      <c r="R161" s="28">
        <v>3.1698630136986297</v>
      </c>
      <c r="S161" s="22" t="s">
        <v>400</v>
      </c>
    </row>
    <row r="162" spans="1:19" x14ac:dyDescent="0.3">
      <c r="A162" s="17"/>
      <c r="B162" s="20" t="s">
        <v>320</v>
      </c>
      <c r="C162" s="21" t="s">
        <v>319</v>
      </c>
      <c r="D162" s="21" t="s">
        <v>783</v>
      </c>
      <c r="E162" s="22" t="s">
        <v>656</v>
      </c>
      <c r="F162" s="22" t="s">
        <v>657</v>
      </c>
      <c r="G162" s="22" t="s">
        <v>365</v>
      </c>
      <c r="H162" s="22" t="s">
        <v>358</v>
      </c>
      <c r="I162" s="23">
        <v>6100</v>
      </c>
      <c r="J162" s="23" t="s">
        <v>903</v>
      </c>
      <c r="K162" s="24">
        <v>1093</v>
      </c>
      <c r="L162" s="24">
        <v>52</v>
      </c>
      <c r="M162" s="25">
        <v>6500</v>
      </c>
      <c r="N162" s="26">
        <v>5.9469350411710886</v>
      </c>
      <c r="O162" s="25">
        <v>78000</v>
      </c>
      <c r="P162" s="24">
        <v>0</v>
      </c>
      <c r="Q162" s="27">
        <v>0</v>
      </c>
      <c r="R162" s="28">
        <v>2.2520547945205474</v>
      </c>
      <c r="S162" s="22" t="s">
        <v>469</v>
      </c>
    </row>
    <row r="163" spans="1:19" x14ac:dyDescent="0.3">
      <c r="A163" s="17"/>
      <c r="B163" s="20" t="s">
        <v>322</v>
      </c>
      <c r="C163" s="21" t="s">
        <v>321</v>
      </c>
      <c r="D163" s="21">
        <v>94518</v>
      </c>
      <c r="E163" s="22" t="s">
        <v>658</v>
      </c>
      <c r="F163" s="22" t="s">
        <v>659</v>
      </c>
      <c r="G163" s="22" t="s">
        <v>493</v>
      </c>
      <c r="H163" s="22" t="s">
        <v>358</v>
      </c>
      <c r="I163" s="23">
        <v>6156</v>
      </c>
      <c r="J163" s="23" t="s">
        <v>903</v>
      </c>
      <c r="K163" s="24">
        <v>1270</v>
      </c>
      <c r="L163" s="24">
        <v>70</v>
      </c>
      <c r="M163" s="25">
        <v>17500</v>
      </c>
      <c r="N163" s="26">
        <v>13.779527559055119</v>
      </c>
      <c r="O163" s="25">
        <v>210000</v>
      </c>
      <c r="P163" s="24">
        <v>0</v>
      </c>
      <c r="Q163" s="27">
        <v>0</v>
      </c>
      <c r="R163" s="28">
        <v>14.586301369863012</v>
      </c>
      <c r="S163" s="22" t="s">
        <v>400</v>
      </c>
    </row>
    <row r="164" spans="1:19" x14ac:dyDescent="0.3">
      <c r="A164" s="17"/>
      <c r="B164" s="20" t="s">
        <v>324</v>
      </c>
      <c r="C164" s="21" t="s">
        <v>323</v>
      </c>
      <c r="D164" s="21">
        <v>94107</v>
      </c>
      <c r="E164" s="22" t="s">
        <v>660</v>
      </c>
      <c r="F164" s="22" t="s">
        <v>661</v>
      </c>
      <c r="G164" s="22" t="s">
        <v>493</v>
      </c>
      <c r="H164" s="22" t="s">
        <v>358</v>
      </c>
      <c r="I164" s="23">
        <v>3874</v>
      </c>
      <c r="J164" s="23" t="s">
        <v>903</v>
      </c>
      <c r="K164" s="24">
        <v>1414</v>
      </c>
      <c r="L164" s="24">
        <v>47</v>
      </c>
      <c r="M164" s="25">
        <v>3500</v>
      </c>
      <c r="N164" s="26">
        <v>2.4752475247524752</v>
      </c>
      <c r="O164" s="25">
        <v>42000</v>
      </c>
      <c r="P164" s="24">
        <v>0</v>
      </c>
      <c r="Q164" s="27">
        <v>0</v>
      </c>
      <c r="R164" s="28" t="s">
        <v>723</v>
      </c>
      <c r="S164" s="22" t="s">
        <v>400</v>
      </c>
    </row>
    <row r="165" spans="1:19" x14ac:dyDescent="0.3">
      <c r="A165" s="17"/>
      <c r="B165" s="20" t="s">
        <v>326</v>
      </c>
      <c r="C165" s="21" t="s">
        <v>325</v>
      </c>
      <c r="D165" s="21">
        <v>94234</v>
      </c>
      <c r="E165" s="22" t="s">
        <v>662</v>
      </c>
      <c r="F165" s="22" t="s">
        <v>663</v>
      </c>
      <c r="G165" s="22" t="s">
        <v>493</v>
      </c>
      <c r="H165" s="22" t="s">
        <v>358</v>
      </c>
      <c r="I165" s="23">
        <v>2923</v>
      </c>
      <c r="J165" s="23" t="s">
        <v>903</v>
      </c>
      <c r="K165" s="24">
        <v>1104</v>
      </c>
      <c r="L165" s="24">
        <v>40</v>
      </c>
      <c r="M165" s="25">
        <v>6230.88</v>
      </c>
      <c r="N165" s="26">
        <v>5.6439130434782614</v>
      </c>
      <c r="O165" s="25">
        <v>74770.559999999998</v>
      </c>
      <c r="P165" s="24">
        <v>0</v>
      </c>
      <c r="Q165" s="27">
        <v>0</v>
      </c>
      <c r="R165" s="28">
        <v>0.16712328767123291</v>
      </c>
      <c r="S165" s="22" t="s">
        <v>400</v>
      </c>
    </row>
    <row r="166" spans="1:19" x14ac:dyDescent="0.3">
      <c r="A166" s="17"/>
      <c r="B166" s="20" t="s">
        <v>328</v>
      </c>
      <c r="C166" s="21" t="s">
        <v>327</v>
      </c>
      <c r="D166" s="21">
        <v>93192</v>
      </c>
      <c r="E166" s="22" t="s">
        <v>664</v>
      </c>
      <c r="F166" s="22" t="s">
        <v>665</v>
      </c>
      <c r="G166" s="22" t="s">
        <v>493</v>
      </c>
      <c r="H166" s="22" t="s">
        <v>358</v>
      </c>
      <c r="I166" s="23">
        <v>4480</v>
      </c>
      <c r="J166" s="23" t="s">
        <v>903</v>
      </c>
      <c r="K166" s="24">
        <v>1539</v>
      </c>
      <c r="L166" s="24">
        <v>75</v>
      </c>
      <c r="M166" s="25">
        <v>8621.09</v>
      </c>
      <c r="N166" s="26">
        <v>5.6017478882391165</v>
      </c>
      <c r="O166" s="25">
        <v>103453.08</v>
      </c>
      <c r="P166" s="24">
        <v>0</v>
      </c>
      <c r="Q166" s="27">
        <v>0</v>
      </c>
      <c r="R166" s="28">
        <v>0.50136986301369868</v>
      </c>
      <c r="S166" s="22" t="s">
        <v>400</v>
      </c>
    </row>
    <row r="167" spans="1:19" x14ac:dyDescent="0.3">
      <c r="A167" s="17"/>
      <c r="B167" s="20" t="s">
        <v>330</v>
      </c>
      <c r="C167" s="21" t="s">
        <v>329</v>
      </c>
      <c r="D167" s="21">
        <v>94110</v>
      </c>
      <c r="E167" s="22" t="s">
        <v>666</v>
      </c>
      <c r="F167" s="22" t="s">
        <v>667</v>
      </c>
      <c r="G167" s="22" t="s">
        <v>493</v>
      </c>
      <c r="H167" s="22" t="s">
        <v>358</v>
      </c>
      <c r="I167" s="23">
        <v>6465</v>
      </c>
      <c r="J167" s="23" t="s">
        <v>903</v>
      </c>
      <c r="K167" s="24">
        <v>1546</v>
      </c>
      <c r="L167" s="24">
        <v>62</v>
      </c>
      <c r="M167" s="25">
        <v>7341.79</v>
      </c>
      <c r="N167" s="26">
        <v>4.748893919793014</v>
      </c>
      <c r="O167" s="25">
        <v>88101.48</v>
      </c>
      <c r="P167" s="24">
        <v>0</v>
      </c>
      <c r="Q167" s="27">
        <v>0</v>
      </c>
      <c r="R167" s="28">
        <v>0.50136986301369868</v>
      </c>
      <c r="S167" s="22" t="s">
        <v>400</v>
      </c>
    </row>
    <row r="168" spans="1:19" x14ac:dyDescent="0.3">
      <c r="A168" s="17"/>
      <c r="B168" s="20" t="s">
        <v>332</v>
      </c>
      <c r="C168" s="21" t="s">
        <v>331</v>
      </c>
      <c r="D168" s="21">
        <v>94575</v>
      </c>
      <c r="E168" s="22" t="s">
        <v>668</v>
      </c>
      <c r="F168" s="22" t="s">
        <v>669</v>
      </c>
      <c r="G168" s="22" t="s">
        <v>493</v>
      </c>
      <c r="H168" s="22" t="s">
        <v>358</v>
      </c>
      <c r="I168" s="23">
        <v>3575</v>
      </c>
      <c r="J168" s="23" t="s">
        <v>903</v>
      </c>
      <c r="K168" s="24">
        <v>922</v>
      </c>
      <c r="L168" s="24">
        <v>41</v>
      </c>
      <c r="M168" s="25">
        <v>4921.1099999999997</v>
      </c>
      <c r="N168" s="26">
        <v>5.337429501084598</v>
      </c>
      <c r="O168" s="25">
        <v>59053.319999999992</v>
      </c>
      <c r="P168" s="24">
        <v>0</v>
      </c>
      <c r="Q168" s="27">
        <v>0</v>
      </c>
      <c r="R168" s="28">
        <v>3.5890410958904111</v>
      </c>
      <c r="S168" s="22" t="s">
        <v>400</v>
      </c>
    </row>
    <row r="169" spans="1:19" x14ac:dyDescent="0.3">
      <c r="A169" s="17"/>
      <c r="B169" s="20" t="s">
        <v>334</v>
      </c>
      <c r="C169" s="21" t="s">
        <v>333</v>
      </c>
      <c r="D169" s="21">
        <v>39261</v>
      </c>
      <c r="E169" s="22" t="s">
        <v>670</v>
      </c>
      <c r="F169" s="22" t="s">
        <v>671</v>
      </c>
      <c r="G169" s="22" t="s">
        <v>346</v>
      </c>
      <c r="H169" s="22" t="s">
        <v>905</v>
      </c>
      <c r="I169" s="23">
        <v>11258</v>
      </c>
      <c r="J169" s="23" t="s">
        <v>903</v>
      </c>
      <c r="K169" s="24">
        <v>2658.33</v>
      </c>
      <c r="L169" s="24">
        <v>90</v>
      </c>
      <c r="M169" s="25">
        <v>18678.5</v>
      </c>
      <c r="N169" s="26">
        <v>7.3585782778440949</v>
      </c>
      <c r="O169" s="25">
        <v>224142</v>
      </c>
      <c r="P169" s="24">
        <v>120</v>
      </c>
      <c r="Q169" s="27">
        <v>4.514112243400932E-2</v>
      </c>
      <c r="R169" s="28">
        <v>3.1590301793762587</v>
      </c>
      <c r="S169" s="22" t="s">
        <v>672</v>
      </c>
    </row>
    <row r="170" spans="1:19" x14ac:dyDescent="0.3">
      <c r="A170" s="17"/>
      <c r="B170" s="20" t="s">
        <v>336</v>
      </c>
      <c r="C170" s="21" t="s">
        <v>335</v>
      </c>
      <c r="D170" s="21">
        <v>18182</v>
      </c>
      <c r="E170" s="22" t="s">
        <v>673</v>
      </c>
      <c r="F170" s="22" t="s">
        <v>674</v>
      </c>
      <c r="G170" s="22" t="s">
        <v>344</v>
      </c>
      <c r="H170" s="22" t="s">
        <v>905</v>
      </c>
      <c r="I170" s="23">
        <v>9705</v>
      </c>
      <c r="J170" s="23" t="s">
        <v>903</v>
      </c>
      <c r="K170" s="24">
        <v>1905.28</v>
      </c>
      <c r="L170" s="24">
        <v>120</v>
      </c>
      <c r="M170" s="25">
        <v>18167.420000000002</v>
      </c>
      <c r="N170" s="26">
        <v>9.5353018978837767</v>
      </c>
      <c r="O170" s="25">
        <v>218009.04000000004</v>
      </c>
      <c r="P170" s="24">
        <v>0</v>
      </c>
      <c r="Q170" s="27">
        <v>0</v>
      </c>
      <c r="R170" s="28">
        <v>3.8286105295550668</v>
      </c>
      <c r="S170" s="22" t="s">
        <v>675</v>
      </c>
    </row>
    <row r="171" spans="1:19" x14ac:dyDescent="0.3">
      <c r="A171" s="17"/>
      <c r="B171" s="20" t="s">
        <v>338</v>
      </c>
      <c r="C171" s="21" t="s">
        <v>337</v>
      </c>
      <c r="D171" s="21">
        <v>39576</v>
      </c>
      <c r="E171" s="22" t="s">
        <v>676</v>
      </c>
      <c r="F171" s="22" t="s">
        <v>677</v>
      </c>
      <c r="G171" s="22" t="s">
        <v>346</v>
      </c>
      <c r="H171" s="22" t="s">
        <v>902</v>
      </c>
      <c r="I171" s="23">
        <v>51851</v>
      </c>
      <c r="J171" s="23" t="s">
        <v>903</v>
      </c>
      <c r="K171" s="24">
        <v>19639.989999999998</v>
      </c>
      <c r="L171" s="24">
        <v>310</v>
      </c>
      <c r="M171" s="25">
        <v>77978.585798319313</v>
      </c>
      <c r="N171" s="26">
        <v>4.6359558725046988</v>
      </c>
      <c r="O171" s="25">
        <v>935743.02957983175</v>
      </c>
      <c r="P171" s="24">
        <v>2819.6000000000004</v>
      </c>
      <c r="Q171" s="27">
        <v>0.14356422788402645</v>
      </c>
      <c r="R171" s="28">
        <v>7.5477084120487463</v>
      </c>
      <c r="S171" s="22" t="s">
        <v>911</v>
      </c>
    </row>
    <row r="172" spans="1:19" x14ac:dyDescent="0.3">
      <c r="A172" s="17"/>
      <c r="B172" s="20" t="s">
        <v>340</v>
      </c>
      <c r="C172" s="21" t="s">
        <v>339</v>
      </c>
      <c r="D172" s="21" t="s">
        <v>789</v>
      </c>
      <c r="E172" s="22" t="s">
        <v>678</v>
      </c>
      <c r="F172" s="22" t="s">
        <v>679</v>
      </c>
      <c r="G172" s="22" t="s">
        <v>365</v>
      </c>
      <c r="H172" s="22" t="s">
        <v>358</v>
      </c>
      <c r="I172" s="23">
        <v>6555</v>
      </c>
      <c r="J172" s="23">
        <v>6555</v>
      </c>
      <c r="K172" s="24">
        <v>1386</v>
      </c>
      <c r="L172" s="24">
        <v>60</v>
      </c>
      <c r="M172" s="25">
        <v>7153</v>
      </c>
      <c r="N172" s="26">
        <v>5.1608946608946606</v>
      </c>
      <c r="O172" s="25">
        <v>85836</v>
      </c>
      <c r="P172" s="24">
        <v>0</v>
      </c>
      <c r="Q172" s="27">
        <v>0</v>
      </c>
      <c r="R172" s="28">
        <v>1.9474920954710067</v>
      </c>
      <c r="S172" s="22" t="s">
        <v>469</v>
      </c>
    </row>
    <row r="173" spans="1:19" x14ac:dyDescent="0.3">
      <c r="A173" s="17"/>
      <c r="B173" s="20" t="s">
        <v>342</v>
      </c>
      <c r="C173" s="21" t="s">
        <v>341</v>
      </c>
      <c r="D173" s="21">
        <v>19370</v>
      </c>
      <c r="E173" s="22" t="s">
        <v>790</v>
      </c>
      <c r="F173" s="22" t="s">
        <v>881</v>
      </c>
      <c r="G173" s="22" t="s">
        <v>344</v>
      </c>
      <c r="H173" s="22" t="s">
        <v>902</v>
      </c>
      <c r="I173" s="23">
        <v>27750</v>
      </c>
      <c r="J173" s="23" t="s">
        <v>903</v>
      </c>
      <c r="K173" s="24">
        <v>12924.769999999999</v>
      </c>
      <c r="L173" s="24">
        <v>170</v>
      </c>
      <c r="M173" s="25">
        <v>71324.544999999984</v>
      </c>
      <c r="N173" s="26">
        <v>5.9983419829429856</v>
      </c>
      <c r="O173" s="25">
        <v>855894.5399999998</v>
      </c>
      <c r="P173" s="24">
        <v>1034.06</v>
      </c>
      <c r="Q173" s="27">
        <v>8.0006065871965237E-2</v>
      </c>
      <c r="R173" s="28">
        <v>4.9134454200349724</v>
      </c>
      <c r="S173" s="22" t="s">
        <v>912</v>
      </c>
    </row>
    <row r="174" spans="1:19" x14ac:dyDescent="0.3">
      <c r="A174" s="17"/>
      <c r="B174" s="20" t="s">
        <v>799</v>
      </c>
      <c r="C174" s="21" t="s">
        <v>343</v>
      </c>
      <c r="D174" s="21">
        <v>29559</v>
      </c>
      <c r="E174" s="22" t="s">
        <v>807</v>
      </c>
      <c r="F174" s="22" t="s">
        <v>808</v>
      </c>
      <c r="G174" s="22" t="s">
        <v>432</v>
      </c>
      <c r="H174" s="22" t="s">
        <v>358</v>
      </c>
      <c r="I174" s="23">
        <v>6039</v>
      </c>
      <c r="J174" s="23" t="s">
        <v>903</v>
      </c>
      <c r="K174" s="24">
        <v>1087</v>
      </c>
      <c r="L174" s="24">
        <v>240</v>
      </c>
      <c r="M174" s="25">
        <v>9853.2199999999993</v>
      </c>
      <c r="N174" s="26">
        <v>9.0645998160073589</v>
      </c>
      <c r="O174" s="25">
        <v>118238.63999999998</v>
      </c>
      <c r="P174" s="24">
        <v>0</v>
      </c>
      <c r="Q174" s="27">
        <v>0</v>
      </c>
      <c r="R174" s="28">
        <v>4.3041095890410963</v>
      </c>
      <c r="S174" s="22" t="s">
        <v>835</v>
      </c>
    </row>
    <row r="175" spans="1:19" x14ac:dyDescent="0.3">
      <c r="A175" s="17"/>
      <c r="B175" s="20" t="s">
        <v>801</v>
      </c>
      <c r="C175" s="21" t="s">
        <v>784</v>
      </c>
      <c r="D175" s="21">
        <v>61267</v>
      </c>
      <c r="E175" s="22" t="s">
        <v>800</v>
      </c>
      <c r="F175" s="22" t="s">
        <v>921</v>
      </c>
      <c r="G175" s="22" t="s">
        <v>444</v>
      </c>
      <c r="H175" s="22" t="s">
        <v>905</v>
      </c>
      <c r="I175" s="23">
        <v>4044</v>
      </c>
      <c r="J175" s="23" t="s">
        <v>903</v>
      </c>
      <c r="K175" s="24">
        <v>5740.0700000000006</v>
      </c>
      <c r="L175" s="24">
        <v>154</v>
      </c>
      <c r="M175" s="25">
        <v>45591.56</v>
      </c>
      <c r="N175" s="26">
        <v>8.619322199241509</v>
      </c>
      <c r="O175" s="25">
        <v>547098.72</v>
      </c>
      <c r="P175" s="24">
        <v>450.61</v>
      </c>
      <c r="Q175" s="27">
        <v>7.8502526972667575E-2</v>
      </c>
      <c r="R175" s="28">
        <v>2.7183717144687916</v>
      </c>
      <c r="S175" s="22" t="s">
        <v>425</v>
      </c>
    </row>
    <row r="176" spans="1:19" x14ac:dyDescent="0.3">
      <c r="A176" s="17"/>
      <c r="B176" s="20" t="s">
        <v>804</v>
      </c>
      <c r="C176" s="21" t="s">
        <v>785</v>
      </c>
      <c r="D176" s="21">
        <v>23879</v>
      </c>
      <c r="E176" s="22" t="s">
        <v>802</v>
      </c>
      <c r="F176" s="22" t="s">
        <v>803</v>
      </c>
      <c r="G176" s="22" t="s">
        <v>353</v>
      </c>
      <c r="H176" s="22" t="s">
        <v>905</v>
      </c>
      <c r="I176" s="23">
        <v>10111</v>
      </c>
      <c r="J176" s="23" t="s">
        <v>903</v>
      </c>
      <c r="K176" s="24">
        <v>5126.03</v>
      </c>
      <c r="L176" s="24">
        <v>70</v>
      </c>
      <c r="M176" s="25">
        <v>29198.52</v>
      </c>
      <c r="N176" s="26">
        <v>6.1899958660603565</v>
      </c>
      <c r="O176" s="25">
        <v>350382.24</v>
      </c>
      <c r="P176" s="24">
        <v>408.98</v>
      </c>
      <c r="Q176" s="27">
        <v>7.9784940782632957E-2</v>
      </c>
      <c r="R176" s="28">
        <v>2.7672878877306428</v>
      </c>
      <c r="S176" s="22" t="s">
        <v>376</v>
      </c>
    </row>
    <row r="177" spans="1:19" x14ac:dyDescent="0.3">
      <c r="A177" s="17"/>
      <c r="B177" s="20" t="s">
        <v>806</v>
      </c>
      <c r="C177" s="21" t="s">
        <v>786</v>
      </c>
      <c r="D177" s="21" t="s">
        <v>882</v>
      </c>
      <c r="E177" s="22" t="s">
        <v>805</v>
      </c>
      <c r="F177" s="22" t="s">
        <v>883</v>
      </c>
      <c r="G177" s="22" t="s">
        <v>349</v>
      </c>
      <c r="H177" s="22" t="s">
        <v>358</v>
      </c>
      <c r="I177" s="23">
        <v>6289</v>
      </c>
      <c r="J177" s="23" t="s">
        <v>903</v>
      </c>
      <c r="K177" s="24">
        <v>1356</v>
      </c>
      <c r="L177" s="24">
        <v>71</v>
      </c>
      <c r="M177" s="25">
        <v>9250</v>
      </c>
      <c r="N177" s="26">
        <v>6.8215339233038348</v>
      </c>
      <c r="O177" s="25">
        <v>111000</v>
      </c>
      <c r="P177" s="24">
        <v>0</v>
      </c>
      <c r="Q177" s="27">
        <v>0</v>
      </c>
      <c r="R177" s="28">
        <v>4.7561643835616438</v>
      </c>
      <c r="S177" s="22" t="s">
        <v>469</v>
      </c>
    </row>
    <row r="178" spans="1:19" x14ac:dyDescent="0.3">
      <c r="A178" s="17"/>
      <c r="B178" s="20" t="s">
        <v>809</v>
      </c>
      <c r="C178" s="21" t="s">
        <v>787</v>
      </c>
      <c r="D178" s="21" t="s">
        <v>810</v>
      </c>
      <c r="E178" s="22" t="s">
        <v>811</v>
      </c>
      <c r="F178" s="22" t="s">
        <v>812</v>
      </c>
      <c r="G178" s="22" t="s">
        <v>365</v>
      </c>
      <c r="H178" s="22" t="s">
        <v>905</v>
      </c>
      <c r="I178" s="23">
        <v>5551</v>
      </c>
      <c r="J178" s="23">
        <v>5551</v>
      </c>
      <c r="K178" s="24">
        <v>1700.6599999999999</v>
      </c>
      <c r="L178" s="24">
        <v>52</v>
      </c>
      <c r="M178" s="25">
        <v>15001.68</v>
      </c>
      <c r="N178" s="26">
        <v>8.8210929874284112</v>
      </c>
      <c r="O178" s="25">
        <v>180020.16</v>
      </c>
      <c r="P178" s="24">
        <v>0</v>
      </c>
      <c r="Q178" s="27">
        <v>0</v>
      </c>
      <c r="R178" s="28">
        <v>2.1997267849379862</v>
      </c>
      <c r="S178" s="22" t="s">
        <v>836</v>
      </c>
    </row>
    <row r="179" spans="1:19" x14ac:dyDescent="0.3">
      <c r="A179" s="17"/>
      <c r="B179" s="20" t="s">
        <v>814</v>
      </c>
      <c r="C179" s="21" t="s">
        <v>788</v>
      </c>
      <c r="D179" s="21" t="s">
        <v>820</v>
      </c>
      <c r="E179" s="22" t="s">
        <v>821</v>
      </c>
      <c r="F179" s="22" t="s">
        <v>822</v>
      </c>
      <c r="G179" s="22" t="s">
        <v>365</v>
      </c>
      <c r="H179" s="22" t="s">
        <v>902</v>
      </c>
      <c r="I179" s="23">
        <v>35708</v>
      </c>
      <c r="J179" s="23" t="s">
        <v>903</v>
      </c>
      <c r="K179" s="24">
        <v>25075.5</v>
      </c>
      <c r="L179" s="24">
        <v>600</v>
      </c>
      <c r="M179" s="25">
        <v>65687.62999999999</v>
      </c>
      <c r="N179" s="26">
        <v>3.7813447313127817</v>
      </c>
      <c r="O179" s="25">
        <v>788251.55999999982</v>
      </c>
      <c r="P179" s="24">
        <v>7704</v>
      </c>
      <c r="Q179" s="27">
        <v>0.30723215888018185</v>
      </c>
      <c r="R179" s="28">
        <v>3.7200883517310572</v>
      </c>
      <c r="S179" s="22" t="s">
        <v>455</v>
      </c>
    </row>
    <row r="180" spans="1:19" x14ac:dyDescent="0.3">
      <c r="A180" s="17"/>
      <c r="B180" s="20" t="s">
        <v>818</v>
      </c>
      <c r="C180" s="21" t="s">
        <v>815</v>
      </c>
      <c r="D180" s="21" t="s">
        <v>816</v>
      </c>
      <c r="E180" s="22" t="s">
        <v>899</v>
      </c>
      <c r="F180" s="22" t="s">
        <v>817</v>
      </c>
      <c r="G180" s="22" t="s">
        <v>432</v>
      </c>
      <c r="H180" s="22" t="s">
        <v>902</v>
      </c>
      <c r="I180" s="23">
        <v>15458</v>
      </c>
      <c r="J180" s="23" t="s">
        <v>903</v>
      </c>
      <c r="K180" s="24">
        <v>20163.449999999997</v>
      </c>
      <c r="L180" s="24">
        <v>612</v>
      </c>
      <c r="M180" s="25">
        <v>178499.86000000002</v>
      </c>
      <c r="N180" s="26">
        <v>9.4480262872350469</v>
      </c>
      <c r="O180" s="25">
        <v>2141998.3200000003</v>
      </c>
      <c r="P180" s="24">
        <v>1270.6299999999999</v>
      </c>
      <c r="Q180" s="27">
        <v>6.3016497672769289E-2</v>
      </c>
      <c r="R180" s="28">
        <v>5.217092004511847</v>
      </c>
      <c r="S180" s="22" t="s">
        <v>837</v>
      </c>
    </row>
    <row r="181" spans="1:19" x14ac:dyDescent="0.3">
      <c r="A181" s="17"/>
      <c r="B181" s="20" t="s">
        <v>922</v>
      </c>
      <c r="C181" s="21" t="s">
        <v>819</v>
      </c>
      <c r="D181" s="21">
        <v>15234</v>
      </c>
      <c r="E181" s="22" t="s">
        <v>900</v>
      </c>
      <c r="F181" s="22" t="s">
        <v>838</v>
      </c>
      <c r="G181" s="22" t="s">
        <v>361</v>
      </c>
      <c r="H181" s="22" t="s">
        <v>902</v>
      </c>
      <c r="I181" s="23">
        <v>92645</v>
      </c>
      <c r="J181" s="23" t="s">
        <v>903</v>
      </c>
      <c r="K181" s="24">
        <v>24611.200000000001</v>
      </c>
      <c r="L181" s="24">
        <v>1182</v>
      </c>
      <c r="M181" s="25">
        <v>285160.76</v>
      </c>
      <c r="N181" s="26">
        <v>12.150000724328313</v>
      </c>
      <c r="O181" s="25">
        <v>3421929.12</v>
      </c>
      <c r="P181" s="24">
        <v>1141.18</v>
      </c>
      <c r="Q181" s="27">
        <v>4.6368320114419451E-2</v>
      </c>
      <c r="R181" s="28">
        <v>5.3317170458677134</v>
      </c>
      <c r="S181" s="22" t="s">
        <v>824</v>
      </c>
    </row>
    <row r="182" spans="1:19" x14ac:dyDescent="0.3">
      <c r="A182" s="17"/>
      <c r="B182" s="20" t="s">
        <v>923</v>
      </c>
      <c r="C182" s="21" t="s">
        <v>823</v>
      </c>
      <c r="D182" s="21" t="s">
        <v>908</v>
      </c>
      <c r="E182" s="22" t="s">
        <v>839</v>
      </c>
      <c r="F182" s="22" t="s">
        <v>840</v>
      </c>
      <c r="G182" s="22" t="s">
        <v>841</v>
      </c>
      <c r="H182" s="22" t="s">
        <v>905</v>
      </c>
      <c r="I182" s="23">
        <v>4781</v>
      </c>
      <c r="J182" s="23" t="s">
        <v>903</v>
      </c>
      <c r="K182" s="24">
        <v>10069.268999999998</v>
      </c>
      <c r="L182" s="24">
        <v>0</v>
      </c>
      <c r="M182" s="25">
        <v>50959.600000000006</v>
      </c>
      <c r="N182" s="26">
        <v>6.4871905623366519</v>
      </c>
      <c r="O182" s="25">
        <v>611515.20000000007</v>
      </c>
      <c r="P182" s="24">
        <v>2213.85</v>
      </c>
      <c r="Q182" s="27">
        <v>0.21986203765139259</v>
      </c>
      <c r="R182" s="28">
        <v>3.9068210471164124</v>
      </c>
      <c r="S182" s="22" t="s">
        <v>842</v>
      </c>
    </row>
    <row r="183" spans="1:19" s="53" customFormat="1" x14ac:dyDescent="0.3">
      <c r="A183" s="52"/>
      <c r="B183" s="20" t="s">
        <v>924</v>
      </c>
      <c r="C183" s="21" t="s">
        <v>925</v>
      </c>
      <c r="D183" s="21" t="s">
        <v>926</v>
      </c>
      <c r="E183" s="22" t="s">
        <v>927</v>
      </c>
      <c r="F183" s="22" t="s">
        <v>928</v>
      </c>
      <c r="G183" s="22" t="s">
        <v>349</v>
      </c>
      <c r="H183" s="22" t="s">
        <v>902</v>
      </c>
      <c r="I183" s="23">
        <v>60888</v>
      </c>
      <c r="J183" s="23">
        <v>16563</v>
      </c>
      <c r="K183" s="24">
        <v>20258.830000000002</v>
      </c>
      <c r="L183" s="24">
        <v>670</v>
      </c>
      <c r="M183" s="25">
        <v>57071.47</v>
      </c>
      <c r="N183" s="26">
        <v>3.2122483301748255</v>
      </c>
      <c r="O183" s="25">
        <v>684857.64</v>
      </c>
      <c r="P183" s="24">
        <v>2492</v>
      </c>
      <c r="Q183" s="27">
        <v>0.12300809079300234</v>
      </c>
      <c r="R183" s="28">
        <v>2.0016477820783298</v>
      </c>
      <c r="S183" s="22" t="s">
        <v>929</v>
      </c>
    </row>
    <row r="184" spans="1:19" x14ac:dyDescent="0.3">
      <c r="A184" s="17"/>
      <c r="B184" s="29" t="s">
        <v>930</v>
      </c>
      <c r="C184" s="30" t="s">
        <v>931</v>
      </c>
      <c r="D184" s="30" t="s">
        <v>932</v>
      </c>
      <c r="E184" s="31" t="s">
        <v>933</v>
      </c>
      <c r="F184" s="31" t="s">
        <v>934</v>
      </c>
      <c r="G184" s="31" t="s">
        <v>841</v>
      </c>
      <c r="H184" s="31" t="s">
        <v>905</v>
      </c>
      <c r="I184" s="32">
        <v>3997</v>
      </c>
      <c r="J184" s="32" t="s">
        <v>903</v>
      </c>
      <c r="K184" s="33">
        <v>2948.98</v>
      </c>
      <c r="L184" s="33">
        <v>93</v>
      </c>
      <c r="M184" s="34">
        <v>18154.2</v>
      </c>
      <c r="N184" s="35">
        <v>7.4265493966046225</v>
      </c>
      <c r="O184" s="34">
        <v>217850.40000000002</v>
      </c>
      <c r="P184" s="33">
        <v>504.48</v>
      </c>
      <c r="Q184" s="36">
        <v>0.17106931888313925</v>
      </c>
      <c r="R184" s="37">
        <v>10.012068882729618</v>
      </c>
      <c r="S184" s="31" t="s">
        <v>383</v>
      </c>
    </row>
    <row r="185" spans="1:19" x14ac:dyDescent="0.3">
      <c r="B185" s="29" t="s">
        <v>935</v>
      </c>
      <c r="C185" s="30" t="s">
        <v>936</v>
      </c>
      <c r="D185" s="30" t="s">
        <v>937</v>
      </c>
      <c r="E185" s="31" t="s">
        <v>938</v>
      </c>
      <c r="F185" s="31" t="s">
        <v>939</v>
      </c>
      <c r="G185" s="31" t="s">
        <v>365</v>
      </c>
      <c r="H185" s="31" t="s">
        <v>358</v>
      </c>
      <c r="I185" s="32">
        <v>2272</v>
      </c>
      <c r="J185" s="32" t="s">
        <v>903</v>
      </c>
      <c r="K185" s="33">
        <v>741</v>
      </c>
      <c r="L185" s="33">
        <v>20</v>
      </c>
      <c r="M185" s="34">
        <v>3000</v>
      </c>
      <c r="N185" s="35">
        <v>4.048582995951417</v>
      </c>
      <c r="O185" s="34">
        <v>36000</v>
      </c>
      <c r="P185" s="33">
        <v>0</v>
      </c>
      <c r="Q185" s="36">
        <v>0</v>
      </c>
      <c r="R185" s="37">
        <v>0.7534246575342467</v>
      </c>
      <c r="S185" s="31" t="s">
        <v>400</v>
      </c>
    </row>
    <row r="186" spans="1:19" x14ac:dyDescent="0.3">
      <c r="B186" s="29" t="s">
        <v>940</v>
      </c>
      <c r="C186" s="30" t="s">
        <v>941</v>
      </c>
      <c r="D186" s="30" t="s">
        <v>942</v>
      </c>
      <c r="E186" s="31" t="s">
        <v>943</v>
      </c>
      <c r="F186" s="31" t="s">
        <v>944</v>
      </c>
      <c r="G186" s="31" t="s">
        <v>365</v>
      </c>
      <c r="H186" s="31" t="s">
        <v>358</v>
      </c>
      <c r="I186" s="32">
        <v>4439</v>
      </c>
      <c r="J186" s="32" t="s">
        <v>903</v>
      </c>
      <c r="K186" s="33">
        <v>992</v>
      </c>
      <c r="L186" s="33">
        <v>70</v>
      </c>
      <c r="M186" s="34">
        <v>7486.833333333333</v>
      </c>
      <c r="N186" s="35">
        <v>7.547211021505376</v>
      </c>
      <c r="O186" s="34">
        <v>89842</v>
      </c>
      <c r="P186" s="33">
        <v>0</v>
      </c>
      <c r="Q186" s="36">
        <v>0</v>
      </c>
      <c r="R186" s="37">
        <v>12.761643835616436</v>
      </c>
      <c r="S186" s="31" t="s">
        <v>400</v>
      </c>
    </row>
    <row r="187" spans="1:19" x14ac:dyDescent="0.3">
      <c r="B187" s="29" t="s">
        <v>945</v>
      </c>
      <c r="C187" s="30" t="s">
        <v>946</v>
      </c>
      <c r="D187" s="30" t="s">
        <v>947</v>
      </c>
      <c r="E187" s="31" t="s">
        <v>948</v>
      </c>
      <c r="F187" s="31" t="s">
        <v>949</v>
      </c>
      <c r="G187" s="31" t="s">
        <v>489</v>
      </c>
      <c r="H187" s="31" t="s">
        <v>902</v>
      </c>
      <c r="I187" s="32">
        <v>5296</v>
      </c>
      <c r="J187" s="32" t="s">
        <v>903</v>
      </c>
      <c r="K187" s="33">
        <v>1428</v>
      </c>
      <c r="L187" s="33">
        <v>90</v>
      </c>
      <c r="M187" s="34">
        <v>6233.333333333333</v>
      </c>
      <c r="N187" s="35">
        <v>4.3650793650793647</v>
      </c>
      <c r="O187" s="34">
        <v>74800</v>
      </c>
      <c r="P187" s="33">
        <v>0</v>
      </c>
      <c r="Q187" s="36">
        <v>0</v>
      </c>
      <c r="R187" s="37">
        <v>4.6712328767123283</v>
      </c>
      <c r="S187" s="31" t="s">
        <v>950</v>
      </c>
    </row>
    <row r="188" spans="1:19" x14ac:dyDescent="0.3">
      <c r="B188" s="29" t="s">
        <v>951</v>
      </c>
      <c r="C188" s="30" t="s">
        <v>952</v>
      </c>
      <c r="D188" s="30" t="s">
        <v>756</v>
      </c>
      <c r="E188" s="31" t="s">
        <v>953</v>
      </c>
      <c r="F188" s="31" t="s">
        <v>954</v>
      </c>
      <c r="G188" s="31" t="s">
        <v>365</v>
      </c>
      <c r="H188" s="31" t="s">
        <v>902</v>
      </c>
      <c r="I188" s="32">
        <v>1729</v>
      </c>
      <c r="J188" s="32" t="s">
        <v>903</v>
      </c>
      <c r="K188" s="33">
        <v>325</v>
      </c>
      <c r="L188" s="33">
        <v>9</v>
      </c>
      <c r="M188" s="34">
        <v>4255.333333333333</v>
      </c>
      <c r="N188" s="35">
        <v>13.093333333333332</v>
      </c>
      <c r="O188" s="34">
        <v>51064</v>
      </c>
      <c r="P188" s="33">
        <v>0</v>
      </c>
      <c r="Q188" s="36">
        <v>0</v>
      </c>
      <c r="R188" s="37">
        <v>1.167123287671233</v>
      </c>
      <c r="S188" s="31" t="s">
        <v>955</v>
      </c>
    </row>
    <row r="189" spans="1:19" x14ac:dyDescent="0.3">
      <c r="B189" s="29" t="s">
        <v>956</v>
      </c>
      <c r="C189" s="30" t="s">
        <v>957</v>
      </c>
      <c r="D189" s="30" t="s">
        <v>958</v>
      </c>
      <c r="E189" s="31" t="s">
        <v>959</v>
      </c>
      <c r="F189" s="31" t="s">
        <v>960</v>
      </c>
      <c r="G189" s="31" t="s">
        <v>901</v>
      </c>
      <c r="H189" s="31" t="s">
        <v>905</v>
      </c>
      <c r="I189" s="32">
        <v>14609</v>
      </c>
      <c r="J189" s="32" t="s">
        <v>903</v>
      </c>
      <c r="K189" s="33">
        <v>13170.14</v>
      </c>
      <c r="L189" s="33">
        <v>520</v>
      </c>
      <c r="M189" s="34">
        <v>126632.30154782177</v>
      </c>
      <c r="N189" s="35">
        <v>10.037460579552883</v>
      </c>
      <c r="O189" s="34">
        <v>1519587.6185738612</v>
      </c>
      <c r="P189" s="33">
        <v>554.17000000000007</v>
      </c>
      <c r="Q189" s="36">
        <v>4.2077760752733083E-2</v>
      </c>
      <c r="R189" s="37">
        <v>6.4239821483008432</v>
      </c>
      <c r="S189" s="31" t="s">
        <v>961</v>
      </c>
    </row>
    <row r="190" spans="1:19" x14ac:dyDescent="0.3">
      <c r="B190" s="29" t="s">
        <v>962</v>
      </c>
      <c r="C190" s="30" t="s">
        <v>963</v>
      </c>
      <c r="D190" s="30" t="s">
        <v>964</v>
      </c>
      <c r="E190" s="31" t="s">
        <v>979</v>
      </c>
      <c r="F190" s="31" t="s">
        <v>965</v>
      </c>
      <c r="G190" s="31" t="s">
        <v>432</v>
      </c>
      <c r="H190" s="31" t="s">
        <v>358</v>
      </c>
      <c r="I190" s="32">
        <v>3562</v>
      </c>
      <c r="J190" s="32" t="s">
        <v>903</v>
      </c>
      <c r="K190" s="33">
        <v>1007</v>
      </c>
      <c r="L190" s="33">
        <v>62</v>
      </c>
      <c r="M190" s="34">
        <v>5800</v>
      </c>
      <c r="N190" s="35">
        <v>5.7596822244289969</v>
      </c>
      <c r="O190" s="34">
        <v>69600</v>
      </c>
      <c r="P190" s="33">
        <v>0</v>
      </c>
      <c r="Q190" s="36">
        <v>0</v>
      </c>
      <c r="R190" s="37">
        <v>1.6315540859707134</v>
      </c>
      <c r="S190" s="31" t="s">
        <v>387</v>
      </c>
    </row>
    <row r="191" spans="1:19" x14ac:dyDescent="0.3">
      <c r="B191" s="29" t="s">
        <v>966</v>
      </c>
      <c r="C191" s="30" t="s">
        <v>967</v>
      </c>
      <c r="D191" s="30" t="s">
        <v>968</v>
      </c>
      <c r="E191" s="31" t="s">
        <v>969</v>
      </c>
      <c r="F191" s="31" t="s">
        <v>970</v>
      </c>
      <c r="G191" s="31" t="s">
        <v>489</v>
      </c>
      <c r="H191" s="31" t="s">
        <v>902</v>
      </c>
      <c r="I191" s="32">
        <v>11471</v>
      </c>
      <c r="J191" s="32" t="s">
        <v>903</v>
      </c>
      <c r="K191" s="33">
        <v>4467.55</v>
      </c>
      <c r="L191" s="33">
        <v>125</v>
      </c>
      <c r="M191" s="34">
        <v>30774.770000000004</v>
      </c>
      <c r="N191" s="35">
        <v>6.8885116003178481</v>
      </c>
      <c r="O191" s="34">
        <v>369297.24000000005</v>
      </c>
      <c r="P191" s="33">
        <v>0</v>
      </c>
      <c r="Q191" s="36">
        <v>0</v>
      </c>
      <c r="R191" s="37">
        <v>4.5845417635539487</v>
      </c>
      <c r="S191" s="31" t="s">
        <v>971</v>
      </c>
    </row>
    <row r="192" spans="1:19" x14ac:dyDescent="0.3">
      <c r="B192" s="29" t="s">
        <v>973</v>
      </c>
      <c r="C192" s="30" t="s">
        <v>980</v>
      </c>
      <c r="D192" s="30" t="s">
        <v>981</v>
      </c>
      <c r="E192" s="31" t="s">
        <v>982</v>
      </c>
      <c r="F192" s="31" t="s">
        <v>983</v>
      </c>
      <c r="G192" s="31" t="s">
        <v>346</v>
      </c>
      <c r="H192" s="31" t="s">
        <v>905</v>
      </c>
      <c r="I192" s="32">
        <v>3532</v>
      </c>
      <c r="J192" s="32" t="s">
        <v>903</v>
      </c>
      <c r="K192" s="33">
        <v>1480.4</v>
      </c>
      <c r="L192" s="33">
        <v>43</v>
      </c>
      <c r="M192" s="34">
        <v>7208</v>
      </c>
      <c r="N192" s="35">
        <v>5.6693408840648098</v>
      </c>
      <c r="O192" s="34">
        <v>86496</v>
      </c>
      <c r="P192" s="33">
        <v>209</v>
      </c>
      <c r="Q192" s="36">
        <v>0.14117805998378816</v>
      </c>
      <c r="R192" s="37">
        <v>1.2141334590181383</v>
      </c>
      <c r="S192" s="31" t="s">
        <v>387</v>
      </c>
    </row>
    <row r="193" spans="2:19" x14ac:dyDescent="0.3">
      <c r="B193" s="29" t="s">
        <v>984</v>
      </c>
      <c r="C193" s="30" t="s">
        <v>985</v>
      </c>
      <c r="D193" s="30" t="s">
        <v>986</v>
      </c>
      <c r="E193" s="31" t="s">
        <v>987</v>
      </c>
      <c r="F193" s="31" t="s">
        <v>988</v>
      </c>
      <c r="G193" s="31" t="s">
        <v>349</v>
      </c>
      <c r="H193" s="31" t="s">
        <v>358</v>
      </c>
      <c r="I193" s="32">
        <v>3042</v>
      </c>
      <c r="J193" s="32"/>
      <c r="K193" s="33">
        <v>1033</v>
      </c>
      <c r="L193" s="33">
        <v>52</v>
      </c>
      <c r="M193" s="34">
        <v>9919</v>
      </c>
      <c r="N193" s="35">
        <v>9.6021297192642781</v>
      </c>
      <c r="O193" s="34">
        <v>119028</v>
      </c>
      <c r="P193" s="33">
        <v>0</v>
      </c>
      <c r="Q193" s="36">
        <v>0</v>
      </c>
      <c r="R193" s="37">
        <v>1.7534246575342465</v>
      </c>
      <c r="S193" s="31" t="s">
        <v>387</v>
      </c>
    </row>
    <row r="194" spans="2:19" x14ac:dyDescent="0.3">
      <c r="B194" s="29" t="s">
        <v>989</v>
      </c>
      <c r="C194" s="30" t="s">
        <v>990</v>
      </c>
      <c r="D194" s="30" t="s">
        <v>991</v>
      </c>
      <c r="E194" s="31" t="s">
        <v>992</v>
      </c>
      <c r="F194" s="31" t="s">
        <v>993</v>
      </c>
      <c r="G194" s="31" t="s">
        <v>901</v>
      </c>
      <c r="H194" s="31" t="s">
        <v>905</v>
      </c>
      <c r="I194" s="32">
        <v>4723</v>
      </c>
      <c r="J194" s="32"/>
      <c r="K194" s="33">
        <v>3974.5700000000006</v>
      </c>
      <c r="L194" s="33">
        <v>44</v>
      </c>
      <c r="M194" s="34">
        <v>25708.899999999998</v>
      </c>
      <c r="N194" s="35">
        <v>6.6569738085682086</v>
      </c>
      <c r="O194" s="34">
        <v>308506.8</v>
      </c>
      <c r="P194" s="33">
        <v>112.62</v>
      </c>
      <c r="Q194" s="36">
        <v>2.8335140656725127E-2</v>
      </c>
      <c r="R194" s="37">
        <v>4.7389695258090985</v>
      </c>
      <c r="S194" s="31" t="s">
        <v>994</v>
      </c>
    </row>
    <row r="195" spans="2:19" x14ac:dyDescent="0.3">
      <c r="B195" s="29" t="s">
        <v>995</v>
      </c>
      <c r="C195" s="30" t="s">
        <v>996</v>
      </c>
      <c r="D195" s="30" t="s">
        <v>997</v>
      </c>
      <c r="E195" s="31" t="s">
        <v>998</v>
      </c>
      <c r="F195" s="31" t="s">
        <v>999</v>
      </c>
      <c r="G195" s="31" t="s">
        <v>349</v>
      </c>
      <c r="H195" s="31" t="s">
        <v>905</v>
      </c>
      <c r="I195" s="32">
        <v>3756</v>
      </c>
      <c r="J195" s="32"/>
      <c r="K195" s="33">
        <v>2194.9499999999998</v>
      </c>
      <c r="L195" s="33">
        <v>60</v>
      </c>
      <c r="M195" s="34">
        <v>10802.43</v>
      </c>
      <c r="N195" s="35">
        <v>4.9214925169138253</v>
      </c>
      <c r="O195" s="34">
        <v>129629.16</v>
      </c>
      <c r="P195" s="33">
        <v>0</v>
      </c>
      <c r="Q195" s="36">
        <v>0</v>
      </c>
      <c r="R195" s="37">
        <v>6.2299221868546528</v>
      </c>
      <c r="S195" s="31" t="s">
        <v>376</v>
      </c>
    </row>
    <row r="196" spans="2:19" x14ac:dyDescent="0.3">
      <c r="B196" s="29" t="s">
        <v>1000</v>
      </c>
      <c r="C196" s="30" t="s">
        <v>1001</v>
      </c>
      <c r="D196" s="30" t="s">
        <v>1002</v>
      </c>
      <c r="E196" s="31" t="s">
        <v>1003</v>
      </c>
      <c r="F196" s="31" t="s">
        <v>1004</v>
      </c>
      <c r="G196" s="31" t="s">
        <v>444</v>
      </c>
      <c r="H196" s="31" t="s">
        <v>358</v>
      </c>
      <c r="I196" s="32">
        <v>8128</v>
      </c>
      <c r="J196" s="32"/>
      <c r="K196" s="33">
        <v>2396</v>
      </c>
      <c r="L196" s="33">
        <v>117</v>
      </c>
      <c r="M196" s="34">
        <v>19030</v>
      </c>
      <c r="N196" s="35">
        <v>7.9424040066777959</v>
      </c>
      <c r="O196" s="34">
        <v>228360</v>
      </c>
      <c r="P196" s="33">
        <v>0</v>
      </c>
      <c r="Q196" s="36">
        <v>0</v>
      </c>
      <c r="R196" s="37">
        <v>5.4219178082191783</v>
      </c>
      <c r="S196" s="31" t="s">
        <v>400</v>
      </c>
    </row>
    <row r="197" spans="2:19" x14ac:dyDescent="0.3">
      <c r="B197" s="29" t="s">
        <v>1005</v>
      </c>
      <c r="C197" s="30" t="s">
        <v>1006</v>
      </c>
      <c r="D197" s="30" t="s">
        <v>1007</v>
      </c>
      <c r="E197" s="31" t="s">
        <v>1008</v>
      </c>
      <c r="F197" s="31" t="s">
        <v>1009</v>
      </c>
      <c r="G197" s="31" t="s">
        <v>344</v>
      </c>
      <c r="H197" s="31" t="s">
        <v>905</v>
      </c>
      <c r="I197" s="32">
        <v>8434</v>
      </c>
      <c r="J197" s="32"/>
      <c r="K197" s="33">
        <v>2163</v>
      </c>
      <c r="L197" s="33">
        <v>141</v>
      </c>
      <c r="M197" s="34">
        <v>15367.83</v>
      </c>
      <c r="N197" s="35">
        <v>8.7317215909090908</v>
      </c>
      <c r="O197" s="34">
        <v>184413.96</v>
      </c>
      <c r="P197" s="33">
        <v>403</v>
      </c>
      <c r="Q197" s="36">
        <v>0.18631530282015718</v>
      </c>
      <c r="R197" s="37">
        <v>1.8426902066010831</v>
      </c>
      <c r="S197" s="31" t="s">
        <v>586</v>
      </c>
    </row>
    <row r="198" spans="2:19" x14ac:dyDescent="0.3">
      <c r="B198" s="38"/>
      <c r="C198" s="38"/>
      <c r="D198" s="39"/>
      <c r="E198" s="39"/>
      <c r="F198" s="39"/>
      <c r="G198" s="39"/>
      <c r="H198" s="39"/>
      <c r="I198" s="40"/>
      <c r="J198" s="40"/>
      <c r="K198" s="40"/>
      <c r="L198" s="39"/>
      <c r="M198" s="41"/>
      <c r="N198" s="39"/>
      <c r="O198" s="39"/>
      <c r="P198" s="39"/>
      <c r="Q198" s="39"/>
      <c r="R198" s="41"/>
      <c r="S198" s="39"/>
    </row>
    <row r="199" spans="2:19" outlineLevel="1" x14ac:dyDescent="0.3">
      <c r="B199" s="42">
        <f>COUNTA(B10:B197)</f>
        <v>188</v>
      </c>
      <c r="C199" s="42"/>
      <c r="D199" s="43" t="s">
        <v>680</v>
      </c>
      <c r="E199" s="44"/>
      <c r="F199" s="45"/>
      <c r="G199" s="45"/>
      <c r="H199" s="45"/>
      <c r="I199" s="46">
        <f>SUM(I10:I198)</f>
        <v>2663090</v>
      </c>
      <c r="J199" s="46">
        <f>SUM(J10:J198)</f>
        <v>220516</v>
      </c>
      <c r="K199" s="46">
        <f>SUM(K10:K198)</f>
        <v>1083428.7849999997</v>
      </c>
      <c r="L199" s="46">
        <f>SUM(L10:L198)</f>
        <v>33935</v>
      </c>
      <c r="M199" s="47">
        <f>SUM(M10:M198)</f>
        <v>6272641.011512802</v>
      </c>
      <c r="N199" s="48">
        <f>M199/(K199-P199)</f>
        <v>6.557471027998762</v>
      </c>
      <c r="O199" s="47">
        <f>SUM(O10:O198)</f>
        <v>75271692.138153717</v>
      </c>
      <c r="P199" s="46">
        <f>SUM(P10:P198)</f>
        <v>126864.73999999999</v>
      </c>
      <c r="Q199" s="49">
        <f>P199/K199</f>
        <v>0.11709559664320718</v>
      </c>
      <c r="R199" s="50"/>
      <c r="S199" s="51"/>
    </row>
    <row r="200" spans="2:19" x14ac:dyDescent="0.3">
      <c r="B200" s="42">
        <f>COUNTA(B10:B183)</f>
        <v>174</v>
      </c>
      <c r="C200" s="42"/>
      <c r="D200" s="43" t="s">
        <v>1010</v>
      </c>
      <c r="E200" s="44"/>
      <c r="F200" s="45"/>
      <c r="G200" s="45"/>
      <c r="H200" s="45"/>
      <c r="I200" s="46">
        <f>SUM(I10:I183)</f>
        <v>2584100</v>
      </c>
      <c r="J200" s="46">
        <f>SUM(J10:J183)</f>
        <v>220516</v>
      </c>
      <c r="K200" s="46">
        <f>SUM(K10:K183)</f>
        <v>1045107.1949999997</v>
      </c>
      <c r="L200" s="46">
        <f>SUM(L10:L183)</f>
        <v>32489</v>
      </c>
      <c r="M200" s="47">
        <f>SUM(M10:M183)</f>
        <v>5982268.0799649814</v>
      </c>
      <c r="N200" s="48">
        <f>M200/(K200-P200)</f>
        <v>6.5022834877415878</v>
      </c>
      <c r="O200" s="47">
        <f>SUM(O10:O183)</f>
        <v>71787216.95957987</v>
      </c>
      <c r="P200" s="46">
        <f>SUM(P10:P183)</f>
        <v>125081.47</v>
      </c>
      <c r="Q200" s="49">
        <f>P200/K200</f>
        <v>0.11968290965598034</v>
      </c>
      <c r="R200" s="50">
        <v>5.296076018418864</v>
      </c>
      <c r="S200" s="51"/>
    </row>
    <row r="201" spans="2:19" x14ac:dyDescent="0.3">
      <c r="B201" s="42">
        <f>COUNTA(B10:B197)-10</f>
        <v>178</v>
      </c>
      <c r="C201" s="42"/>
      <c r="D201" s="43" t="s">
        <v>974</v>
      </c>
      <c r="E201" s="44"/>
      <c r="F201" s="45"/>
      <c r="G201" s="45"/>
      <c r="H201" s="45"/>
      <c r="I201" s="46">
        <f>SUM(I10:I198)-I14-I15-I28-I49-I51-I61-I64-I91-I116-I148</f>
        <v>2551454</v>
      </c>
      <c r="J201" s="46">
        <f>SUM(J10:J198)-J61</f>
        <v>212176</v>
      </c>
      <c r="K201" s="46">
        <f>SUM(K10:K198)-K14-K15-K28-K49-K51-K61-K64-K91-K116-K148</f>
        <v>1040160.9749999997</v>
      </c>
      <c r="L201" s="46">
        <f>SUM(L10:L198)-L14-L15-L28-L49-L51-L61-L64-L91-L116-L148</f>
        <v>32211</v>
      </c>
      <c r="M201" s="47">
        <f>SUM(M10:M198)-M14-M15-M28-M49-M51-M61-M64-M91-M116-M148</f>
        <v>5928492.9648461351</v>
      </c>
      <c r="N201" s="48">
        <f>M201/(K201-P201)</f>
        <v>6.4792880759937361</v>
      </c>
      <c r="O201" s="47">
        <f>SUM(O10:O198)-O14-O15-O28-O49-O51-O61-O64-O91-O116-O148</f>
        <v>71141915.578153729</v>
      </c>
      <c r="P201" s="46">
        <f>SUM(P10:P198)-P14-P15-P28-P49-P51-P61-P64-P91-P116-P148</f>
        <v>125169.55999999998</v>
      </c>
      <c r="Q201" s="49">
        <f>P201/K201</f>
        <v>0.12033671999663323</v>
      </c>
      <c r="R201" s="50">
        <v>5.1287538968279378</v>
      </c>
      <c r="S201" s="51"/>
    </row>
  </sheetData>
  <phoneticPr fontId="9" type="noConversion"/>
  <conditionalFormatting sqref="S10:S25 S27:S197">
    <cfRule type="cellIs" dxfId="19" priority="25" operator="equal">
      <formula>"beauftragt"</formula>
    </cfRule>
    <cfRule type="cellIs" dxfId="18" priority="26" operator="equal">
      <formula>"nicht vorgesehen"</formula>
    </cfRule>
    <cfRule type="cellIs" dxfId="17" priority="27" operator="equal">
      <formula>"vorhanden"</formula>
    </cfRule>
  </conditionalFormatting>
  <conditionalFormatting sqref="S10:S25 S27:S197">
    <cfRule type="cellIs" dxfId="16" priority="24" operator="equal">
      <formula>"nein"</formula>
    </cfRule>
  </conditionalFormatting>
  <conditionalFormatting sqref="L146 O10:O61 O149:O154 R10:R25 O63:O147 O156:O163 O165:O197 K10:K197 R27:R197">
    <cfRule type="cellIs" dxfId="15" priority="23" operator="equal">
      <formula>0</formula>
    </cfRule>
  </conditionalFormatting>
  <conditionalFormatting sqref="N148 N149:O154 N11:O61 Q11:S25 Q26 N10:S10 F10:L10 N63:O147 L11:L173 N62 N165:O191 M10:M191 F11:K191 Q27:S163 R164:S164 Q165:S191 B10:E191 P11:P191 N156:O163 N155 B192:S197">
    <cfRule type="expression" dxfId="14" priority="22">
      <formula>MOD(ROW(),2)=0</formula>
    </cfRule>
  </conditionalFormatting>
  <conditionalFormatting sqref="R62">
    <cfRule type="expression" dxfId="13" priority="20">
      <formula>MOD(ROW(),2)=0</formula>
    </cfRule>
  </conditionalFormatting>
  <conditionalFormatting sqref="O62">
    <cfRule type="expression" dxfId="12" priority="21">
      <formula>MOD(ROW(),2)=0</formula>
    </cfRule>
  </conditionalFormatting>
  <conditionalFormatting sqref="L174:L191">
    <cfRule type="expression" dxfId="11" priority="19">
      <formula>MOD(ROW(),2)=0</formula>
    </cfRule>
  </conditionalFormatting>
  <conditionalFormatting sqref="S26">
    <cfRule type="cellIs" dxfId="10" priority="16" operator="equal">
      <formula>"beauftragt"</formula>
    </cfRule>
    <cfRule type="cellIs" dxfId="9" priority="17" operator="equal">
      <formula>"nicht vorgesehen"</formula>
    </cfRule>
    <cfRule type="cellIs" dxfId="8" priority="18" operator="equal">
      <formula>"vorhanden"</formula>
    </cfRule>
  </conditionalFormatting>
  <conditionalFormatting sqref="S26">
    <cfRule type="cellIs" dxfId="7" priority="15" operator="equal">
      <formula>"nein"</formula>
    </cfRule>
  </conditionalFormatting>
  <conditionalFormatting sqref="R26">
    <cfRule type="cellIs" dxfId="6" priority="14" operator="equal">
      <formula>0</formula>
    </cfRule>
  </conditionalFormatting>
  <conditionalFormatting sqref="R26:S26">
    <cfRule type="expression" dxfId="5" priority="13">
      <formula>MOD(ROW(),2)=0</formula>
    </cfRule>
  </conditionalFormatting>
  <conditionalFormatting sqref="R26">
    <cfRule type="expression" dxfId="4" priority="12">
      <formula>MOD(ROW(),2)=0</formula>
    </cfRule>
  </conditionalFormatting>
  <conditionalFormatting sqref="O164">
    <cfRule type="cellIs" dxfId="3" priority="11" operator="equal">
      <formula>0</formula>
    </cfRule>
  </conditionalFormatting>
  <conditionalFormatting sqref="N164:O164 Q164">
    <cfRule type="expression" dxfId="2" priority="10">
      <formula>MOD(ROW(),2)=0</formula>
    </cfRule>
  </conditionalFormatting>
  <conditionalFormatting sqref="O148">
    <cfRule type="cellIs" dxfId="1" priority="9" operator="equal">
      <formula>0</formula>
    </cfRule>
  </conditionalFormatting>
  <conditionalFormatting sqref="O148">
    <cfRule type="expression" dxfId="0" priority="8">
      <formula>MOD(ROW(),2)=0</formula>
    </cfRule>
  </conditionalFormatting>
  <pageMargins left="0.23622047244094491" right="0.23622047244094491" top="0.74803149606299213" bottom="0.74803149606299213" header="0.31496062992125984" footer="0.31496062992125984"/>
  <pageSetup paperSize="9" scale="46" fitToHeight="0" orientation="landscape" r:id="rId1"/>
  <headerFooter>
    <oddFooter>&amp;C&amp;P von &amp;N</oddFooter>
  </headerFooter>
  <ignoredErrors>
    <ignoredError sqref="I200" formulaRange="1"/>
    <ignoredError sqref="J20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Portfolio DKR</vt:lpstr>
      <vt:lpstr>'Portfolio DKR'!Druckbereich</vt:lpstr>
      <vt:lpstr>'Portfolio DKR'!Drucktitel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Möller</dc:creator>
  <cp:lastModifiedBy>Arvid Frisch</cp:lastModifiedBy>
  <cp:lastPrinted>2020-08-18T13:23:36Z</cp:lastPrinted>
  <dcterms:created xsi:type="dcterms:W3CDTF">2020-08-18T08:01:06Z</dcterms:created>
  <dcterms:modified xsi:type="dcterms:W3CDTF">2022-05-05T08:57:14Z</dcterms:modified>
</cp:coreProperties>
</file>